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10" windowHeight="10410" firstSheet="4" activeTab="4"/>
  </bookViews>
  <sheets>
    <sheet name="Hoja2" sheetId="16" state="hidden" r:id="rId1"/>
    <sheet name="TD1" sheetId="4" state="hidden" r:id="rId2"/>
    <sheet name="TD2" sheetId="13" state="hidden" r:id="rId3"/>
    <sheet name="Reporte Sucave" sheetId="28" state="hidden" r:id="rId4"/>
    <sheet name="Reporte Web" sheetId="14" r:id="rId5"/>
    <sheet name="Hoja7" sheetId="22" state="hidden" r:id="rId6"/>
    <sheet name="Hoja3" sheetId="24" state="hidden" r:id="rId7"/>
    <sheet name="Reporte" sheetId="27" state="hidden" r:id="rId8"/>
    <sheet name="Hoja1" sheetId="29" state="hidden" r:id="rId9"/>
  </sheets>
  <externalReferences>
    <externalReference r:id="rId10"/>
  </externalReferences>
  <definedNames>
    <definedName name="_xlnm._FilterDatabase" localSheetId="7" hidden="1">Reporte!$A$4:$AA$4</definedName>
    <definedName name="_xlnm._FilterDatabase" localSheetId="3" hidden="1">'Reporte Sucave'!$A$8:$Z$105</definedName>
    <definedName name="_xlnm.Print_Area" localSheetId="3">'Reporte Sucave'!$A$1:$X$105</definedName>
    <definedName name="Concluido_A_Favor_de_la_Empresa" localSheetId="3">#REF!</definedName>
    <definedName name="Concluido_A_Favor_de_la_Empresa">#REF!</definedName>
    <definedName name="En_Gestión" localSheetId="3">#REF!</definedName>
    <definedName name="En_Gestión">#REF!</definedName>
    <definedName name="motivos" localSheetId="3">[1]BASE!#REF!</definedName>
    <definedName name="motivos">[1]BASE!#REF!</definedName>
    <definedName name="oficinas" localSheetId="3">[1]BASE!#REF!</definedName>
    <definedName name="oficinas">[1]BASE!#REF!</definedName>
  </definedNames>
  <calcPr calcId="145621"/>
  <pivotCaches>
    <pivotCache cacheId="0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4" l="1"/>
  <c r="F20" i="14"/>
  <c r="F18" i="14"/>
  <c r="U102" i="28"/>
  <c r="T102" i="28"/>
  <c r="S102" i="28"/>
  <c r="R102" i="28"/>
  <c r="P102" i="28"/>
  <c r="O102" i="28"/>
  <c r="N102" i="28"/>
  <c r="M102" i="28"/>
  <c r="K102" i="28"/>
  <c r="J102" i="28"/>
  <c r="I102" i="28"/>
  <c r="H102" i="28"/>
  <c r="V101" i="28"/>
  <c r="Q101" i="28"/>
  <c r="W101" i="28" s="1"/>
  <c r="L101" i="28"/>
  <c r="F101" i="28"/>
  <c r="V100" i="28"/>
  <c r="Q100" i="28"/>
  <c r="W100" i="28" s="1"/>
  <c r="L100" i="28"/>
  <c r="F100" i="28"/>
  <c r="V99" i="28"/>
  <c r="Q99" i="28"/>
  <c r="W99" i="28" s="1"/>
  <c r="L99" i="28"/>
  <c r="F99" i="28"/>
  <c r="V98" i="28"/>
  <c r="Q98" i="28"/>
  <c r="W98" i="28" s="1"/>
  <c r="L98" i="28"/>
  <c r="F98" i="28"/>
  <c r="W97" i="28"/>
  <c r="V97" i="28"/>
  <c r="Q97" i="28"/>
  <c r="L97" i="28"/>
  <c r="F97" i="28"/>
  <c r="W96" i="28"/>
  <c r="V96" i="28"/>
  <c r="Q96" i="28"/>
  <c r="L96" i="28"/>
  <c r="F96" i="28"/>
  <c r="V95" i="28"/>
  <c r="Q95" i="28"/>
  <c r="W95" i="28" s="1"/>
  <c r="L95" i="28"/>
  <c r="F95" i="28"/>
  <c r="V94" i="28"/>
  <c r="Q94" i="28"/>
  <c r="W94" i="28" s="1"/>
  <c r="L94" i="28"/>
  <c r="F94" i="28"/>
  <c r="W93" i="28"/>
  <c r="V93" i="28"/>
  <c r="Q93" i="28"/>
  <c r="L93" i="28"/>
  <c r="F93" i="28"/>
  <c r="W92" i="28"/>
  <c r="V92" i="28"/>
  <c r="Q92" i="28"/>
  <c r="L92" i="28"/>
  <c r="F92" i="28"/>
  <c r="V91" i="28"/>
  <c r="Q91" i="28"/>
  <c r="W91" i="28" s="1"/>
  <c r="L91" i="28"/>
  <c r="F91" i="28"/>
  <c r="V90" i="28"/>
  <c r="Q90" i="28"/>
  <c r="W90" i="28" s="1"/>
  <c r="L90" i="28"/>
  <c r="F90" i="28"/>
  <c r="W89" i="28"/>
  <c r="V89" i="28"/>
  <c r="Q89" i="28"/>
  <c r="L89" i="28"/>
  <c r="F89" i="28"/>
  <c r="W88" i="28"/>
  <c r="V88" i="28"/>
  <c r="Q88" i="28"/>
  <c r="L88" i="28"/>
  <c r="F88" i="28"/>
  <c r="V87" i="28"/>
  <c r="Q87" i="28"/>
  <c r="W87" i="28" s="1"/>
  <c r="L87" i="28"/>
  <c r="F87" i="28"/>
  <c r="V86" i="28"/>
  <c r="Q86" i="28"/>
  <c r="W86" i="28" s="1"/>
  <c r="L86" i="28"/>
  <c r="F86" i="28"/>
  <c r="V85" i="28"/>
  <c r="W85" i="28" s="1"/>
  <c r="Q85" i="28"/>
  <c r="L85" i="28"/>
  <c r="F85" i="28"/>
  <c r="W84" i="28"/>
  <c r="V84" i="28"/>
  <c r="Q84" i="28"/>
  <c r="L84" i="28"/>
  <c r="F84" i="28"/>
  <c r="V83" i="28"/>
  <c r="Q83" i="28"/>
  <c r="W83" i="28" s="1"/>
  <c r="L83" i="28"/>
  <c r="F83" i="28"/>
  <c r="V82" i="28"/>
  <c r="Q82" i="28"/>
  <c r="W82" i="28" s="1"/>
  <c r="L82" i="28"/>
  <c r="F82" i="28"/>
  <c r="W81" i="28"/>
  <c r="V81" i="28"/>
  <c r="Q81" i="28"/>
  <c r="L81" i="28"/>
  <c r="F81" i="28"/>
  <c r="W80" i="28"/>
  <c r="V80" i="28"/>
  <c r="Q80" i="28"/>
  <c r="L80" i="28"/>
  <c r="F80" i="28"/>
  <c r="V79" i="28"/>
  <c r="Q79" i="28"/>
  <c r="W79" i="28" s="1"/>
  <c r="L79" i="28"/>
  <c r="F79" i="28"/>
  <c r="V78" i="28"/>
  <c r="Q78" i="28"/>
  <c r="W78" i="28" s="1"/>
  <c r="L78" i="28"/>
  <c r="F78" i="28"/>
  <c r="V77" i="28"/>
  <c r="W77" i="28" s="1"/>
  <c r="Q77" i="28"/>
  <c r="L77" i="28"/>
  <c r="F77" i="28"/>
  <c r="W76" i="28"/>
  <c r="V76" i="28"/>
  <c r="Q76" i="28"/>
  <c r="L76" i="28"/>
  <c r="F76" i="28"/>
  <c r="V75" i="28"/>
  <c r="Q75" i="28"/>
  <c r="W75" i="28" s="1"/>
  <c r="L75" i="28"/>
  <c r="F75" i="28"/>
  <c r="V74" i="28"/>
  <c r="Q74" i="28"/>
  <c r="W74" i="28" s="1"/>
  <c r="L74" i="28"/>
  <c r="F74" i="28"/>
  <c r="W73" i="28"/>
  <c r="V73" i="28"/>
  <c r="Q73" i="28"/>
  <c r="L73" i="28"/>
  <c r="F73" i="28"/>
  <c r="W72" i="28"/>
  <c r="V72" i="28"/>
  <c r="Q72" i="28"/>
  <c r="L72" i="28"/>
  <c r="F72" i="28"/>
  <c r="V71" i="28"/>
  <c r="Q71" i="28"/>
  <c r="W71" i="28" s="1"/>
  <c r="L71" i="28"/>
  <c r="F71" i="28"/>
  <c r="V70" i="28"/>
  <c r="Q70" i="28"/>
  <c r="W70" i="28" s="1"/>
  <c r="L70" i="28"/>
  <c r="F70" i="28"/>
  <c r="W69" i="28"/>
  <c r="V69" i="28"/>
  <c r="Q69" i="28"/>
  <c r="L69" i="28"/>
  <c r="F69" i="28"/>
  <c r="W68" i="28"/>
  <c r="V68" i="28"/>
  <c r="Q68" i="28"/>
  <c r="L68" i="28"/>
  <c r="F68" i="28"/>
  <c r="V67" i="28"/>
  <c r="Q67" i="28"/>
  <c r="W67" i="28" s="1"/>
  <c r="L67" i="28"/>
  <c r="F67" i="28"/>
  <c r="V66" i="28"/>
  <c r="Q66" i="28"/>
  <c r="W66" i="28" s="1"/>
  <c r="L66" i="28"/>
  <c r="F66" i="28"/>
  <c r="W65" i="28"/>
  <c r="V65" i="28"/>
  <c r="Q65" i="28"/>
  <c r="L65" i="28"/>
  <c r="F65" i="28"/>
  <c r="W64" i="28"/>
  <c r="V64" i="28"/>
  <c r="Q64" i="28"/>
  <c r="L64" i="28"/>
  <c r="F64" i="28"/>
  <c r="V63" i="28"/>
  <c r="Q63" i="28"/>
  <c r="W63" i="28" s="1"/>
  <c r="L63" i="28"/>
  <c r="F63" i="28"/>
  <c r="V62" i="28"/>
  <c r="Q62" i="28"/>
  <c r="W62" i="28" s="1"/>
  <c r="L62" i="28"/>
  <c r="F62" i="28"/>
  <c r="W61" i="28"/>
  <c r="V61" i="28"/>
  <c r="Q61" i="28"/>
  <c r="L61" i="28"/>
  <c r="F61" i="28"/>
  <c r="W60" i="28"/>
  <c r="V60" i="28"/>
  <c r="Q60" i="28"/>
  <c r="L60" i="28"/>
  <c r="F60" i="28"/>
  <c r="V59" i="28"/>
  <c r="Q59" i="28"/>
  <c r="W59" i="28" s="1"/>
  <c r="L59" i="28"/>
  <c r="F59" i="28"/>
  <c r="V58" i="28"/>
  <c r="Q58" i="28"/>
  <c r="W58" i="28" s="1"/>
  <c r="L58" i="28"/>
  <c r="F58" i="28"/>
  <c r="W57" i="28"/>
  <c r="V57" i="28"/>
  <c r="Q57" i="28"/>
  <c r="L57" i="28"/>
  <c r="F57" i="28"/>
  <c r="W56" i="28"/>
  <c r="V56" i="28"/>
  <c r="Q56" i="28"/>
  <c r="L56" i="28"/>
  <c r="F56" i="28"/>
  <c r="V55" i="28"/>
  <c r="Q55" i="28"/>
  <c r="W55" i="28" s="1"/>
  <c r="L55" i="28"/>
  <c r="F55" i="28"/>
  <c r="V54" i="28"/>
  <c r="Q54" i="28"/>
  <c r="W54" i="28" s="1"/>
  <c r="L54" i="28"/>
  <c r="F54" i="28"/>
  <c r="W53" i="28"/>
  <c r="V53" i="28"/>
  <c r="Q53" i="28"/>
  <c r="L53" i="28"/>
  <c r="F53" i="28"/>
  <c r="W52" i="28"/>
  <c r="V52" i="28"/>
  <c r="Q52" i="28"/>
  <c r="L52" i="28"/>
  <c r="F52" i="28"/>
  <c r="V51" i="28"/>
  <c r="Q51" i="28"/>
  <c r="W51" i="28" s="1"/>
  <c r="L51" i="28"/>
  <c r="F51" i="28"/>
  <c r="V50" i="28"/>
  <c r="Q50" i="28"/>
  <c r="W50" i="28" s="1"/>
  <c r="L50" i="28"/>
  <c r="F50" i="28"/>
  <c r="V49" i="28"/>
  <c r="W49" i="28" s="1"/>
  <c r="Q49" i="28"/>
  <c r="L49" i="28"/>
  <c r="F49" i="28"/>
  <c r="W48" i="28"/>
  <c r="V48" i="28"/>
  <c r="Q48" i="28"/>
  <c r="L48" i="28"/>
  <c r="F48" i="28"/>
  <c r="V47" i="28"/>
  <c r="Q47" i="28"/>
  <c r="W47" i="28" s="1"/>
  <c r="L47" i="28"/>
  <c r="F47" i="28"/>
  <c r="V46" i="28"/>
  <c r="Q46" i="28"/>
  <c r="W46" i="28" s="1"/>
  <c r="L46" i="28"/>
  <c r="F46" i="28"/>
  <c r="V45" i="28"/>
  <c r="W45" i="28" s="1"/>
  <c r="Q45" i="28"/>
  <c r="L45" i="28"/>
  <c r="F45" i="28"/>
  <c r="W44" i="28"/>
  <c r="V44" i="28"/>
  <c r="Q44" i="28"/>
  <c r="L44" i="28"/>
  <c r="F44" i="28"/>
  <c r="V43" i="28"/>
  <c r="Q43" i="28"/>
  <c r="W43" i="28" s="1"/>
  <c r="L43" i="28"/>
  <c r="F43" i="28"/>
  <c r="V42" i="28"/>
  <c r="Q42" i="28"/>
  <c r="W42" i="28" s="1"/>
  <c r="L42" i="28"/>
  <c r="F42" i="28"/>
  <c r="W41" i="28"/>
  <c r="V41" i="28"/>
  <c r="Q41" i="28"/>
  <c r="L41" i="28"/>
  <c r="F41" i="28"/>
  <c r="W40" i="28"/>
  <c r="V40" i="28"/>
  <c r="Q40" i="28"/>
  <c r="L40" i="28"/>
  <c r="F40" i="28"/>
  <c r="V39" i="28"/>
  <c r="Q39" i="28"/>
  <c r="W39" i="28" s="1"/>
  <c r="L39" i="28"/>
  <c r="F39" i="28"/>
  <c r="V38" i="28"/>
  <c r="Q38" i="28"/>
  <c r="W38" i="28" s="1"/>
  <c r="L38" i="28"/>
  <c r="F38" i="28"/>
  <c r="W37" i="28"/>
  <c r="V37" i="28"/>
  <c r="Q37" i="28"/>
  <c r="L37" i="28"/>
  <c r="F37" i="28"/>
  <c r="W36" i="28"/>
  <c r="V36" i="28"/>
  <c r="Q36" i="28"/>
  <c r="L36" i="28"/>
  <c r="F36" i="28"/>
  <c r="V35" i="28"/>
  <c r="Q35" i="28"/>
  <c r="W35" i="28" s="1"/>
  <c r="L35" i="28"/>
  <c r="F35" i="28"/>
  <c r="V34" i="28"/>
  <c r="Q34" i="28"/>
  <c r="W34" i="28" s="1"/>
  <c r="L34" i="28"/>
  <c r="F34" i="28"/>
  <c r="W33" i="28"/>
  <c r="V33" i="28"/>
  <c r="Q33" i="28"/>
  <c r="L33" i="28"/>
  <c r="F33" i="28"/>
  <c r="W32" i="28"/>
  <c r="V32" i="28"/>
  <c r="Q32" i="28"/>
  <c r="L32" i="28"/>
  <c r="F32" i="28"/>
  <c r="V31" i="28"/>
  <c r="Q31" i="28"/>
  <c r="W31" i="28" s="1"/>
  <c r="L31" i="28"/>
  <c r="F31" i="28"/>
  <c r="V30" i="28"/>
  <c r="Q30" i="28"/>
  <c r="W30" i="28" s="1"/>
  <c r="L30" i="28"/>
  <c r="F30" i="28"/>
  <c r="V29" i="28"/>
  <c r="W29" i="28" s="1"/>
  <c r="Q29" i="28"/>
  <c r="L29" i="28"/>
  <c r="F29" i="28"/>
  <c r="W28" i="28"/>
  <c r="V28" i="28"/>
  <c r="Q28" i="28"/>
  <c r="L28" i="28"/>
  <c r="F28" i="28"/>
  <c r="V27" i="28"/>
  <c r="Q27" i="28"/>
  <c r="W27" i="28" s="1"/>
  <c r="L27" i="28"/>
  <c r="F27" i="28"/>
  <c r="V26" i="28"/>
  <c r="Q26" i="28"/>
  <c r="W26" i="28" s="1"/>
  <c r="L26" i="28"/>
  <c r="F26" i="28"/>
  <c r="W25" i="28"/>
  <c r="V25" i="28"/>
  <c r="Q25" i="28"/>
  <c r="L25" i="28"/>
  <c r="F25" i="28"/>
  <c r="W24" i="28"/>
  <c r="V24" i="28"/>
  <c r="Q24" i="28"/>
  <c r="L24" i="28"/>
  <c r="F24" i="28"/>
  <c r="V23" i="28"/>
  <c r="Q23" i="28"/>
  <c r="W23" i="28" s="1"/>
  <c r="L23" i="28"/>
  <c r="F23" i="28"/>
  <c r="V22" i="28"/>
  <c r="Q22" i="28"/>
  <c r="W22" i="28" s="1"/>
  <c r="L22" i="28"/>
  <c r="F22" i="28"/>
  <c r="W21" i="28"/>
  <c r="V21" i="28"/>
  <c r="Q21" i="28"/>
  <c r="L21" i="28"/>
  <c r="F21" i="28"/>
  <c r="W20" i="28"/>
  <c r="V20" i="28"/>
  <c r="Q20" i="28"/>
  <c r="L20" i="28"/>
  <c r="F20" i="28"/>
  <c r="V19" i="28"/>
  <c r="Q19" i="28"/>
  <c r="W19" i="28" s="1"/>
  <c r="L19" i="28"/>
  <c r="F19" i="28"/>
  <c r="V18" i="28"/>
  <c r="Q18" i="28"/>
  <c r="W18" i="28" s="1"/>
  <c r="L18" i="28"/>
  <c r="F18" i="28"/>
  <c r="V17" i="28"/>
  <c r="W17" i="28" s="1"/>
  <c r="Q17" i="28"/>
  <c r="L17" i="28"/>
  <c r="F17" i="28"/>
  <c r="W16" i="28"/>
  <c r="V16" i="28"/>
  <c r="Q16" i="28"/>
  <c r="L16" i="28"/>
  <c r="F16" i="28"/>
  <c r="V15" i="28"/>
  <c r="Q15" i="28"/>
  <c r="W15" i="28" s="1"/>
  <c r="L15" i="28"/>
  <c r="F15" i="28"/>
  <c r="V14" i="28"/>
  <c r="Q14" i="28"/>
  <c r="W14" i="28" s="1"/>
  <c r="L14" i="28"/>
  <c r="F14" i="28"/>
  <c r="V13" i="28"/>
  <c r="W13" i="28" s="1"/>
  <c r="Q13" i="28"/>
  <c r="L13" i="28"/>
  <c r="F13" i="28"/>
  <c r="W12" i="28"/>
  <c r="V12" i="28"/>
  <c r="Q12" i="28"/>
  <c r="L12" i="28"/>
  <c r="F12" i="28"/>
  <c r="V11" i="28"/>
  <c r="Q11" i="28"/>
  <c r="W11" i="28" s="1"/>
  <c r="L11" i="28"/>
  <c r="F11" i="28"/>
  <c r="V10" i="28"/>
  <c r="Q10" i="28"/>
  <c r="W10" i="28" s="1"/>
  <c r="L10" i="28"/>
  <c r="F10" i="28"/>
  <c r="V9" i="28"/>
  <c r="V102" i="28" s="1"/>
  <c r="X103" i="28" s="1"/>
  <c r="Q9" i="28"/>
  <c r="Q102" i="28" s="1"/>
  <c r="L9" i="28"/>
  <c r="L102" i="28" s="1"/>
  <c r="F9" i="28"/>
  <c r="W9" i="28" l="1"/>
  <c r="W102" i="28" s="1"/>
  <c r="L26" i="13"/>
  <c r="K26" i="13"/>
  <c r="J26" i="13"/>
  <c r="I26" i="13"/>
  <c r="H26" i="13"/>
  <c r="F17" i="14"/>
  <c r="E17" i="14"/>
  <c r="D17" i="14"/>
  <c r="C16" i="14"/>
  <c r="C15" i="14"/>
  <c r="C14" i="14"/>
  <c r="F13" i="14"/>
  <c r="C12" i="14"/>
  <c r="C11" i="14"/>
  <c r="C10" i="14"/>
  <c r="L14" i="13"/>
  <c r="K14" i="13"/>
  <c r="J14" i="13"/>
  <c r="I14" i="13"/>
  <c r="H14" i="13"/>
  <c r="F9" i="14"/>
  <c r="E9" i="14"/>
  <c r="D9" i="14"/>
  <c r="C6" i="14"/>
  <c r="D16" i="14" l="1"/>
  <c r="E14" i="14"/>
  <c r="C8" i="14"/>
  <c r="C7" i="14"/>
  <c r="E15" i="14"/>
  <c r="E13" i="14"/>
  <c r="D13" i="14"/>
  <c r="D12" i="14"/>
  <c r="AA6" i="27"/>
  <c r="AA7" i="27"/>
  <c r="AA8" i="27"/>
  <c r="AA9" i="27"/>
  <c r="AA10" i="27"/>
  <c r="AA11" i="27"/>
  <c r="AA12" i="27"/>
  <c r="AA13" i="27"/>
  <c r="AA14" i="27"/>
  <c r="AA15" i="27"/>
  <c r="AA16" i="27"/>
  <c r="AA17" i="27"/>
  <c r="AA18" i="27"/>
  <c r="AA19" i="27"/>
  <c r="AA20" i="27"/>
  <c r="AA21" i="27"/>
  <c r="AA22" i="27"/>
  <c r="AA23" i="27"/>
  <c r="AA24" i="27"/>
  <c r="AA25" i="27"/>
  <c r="AA26" i="27"/>
  <c r="AA27" i="27"/>
  <c r="AA28" i="27"/>
  <c r="AA29" i="27"/>
  <c r="AA30" i="27"/>
  <c r="AA31" i="27"/>
  <c r="AA32" i="27"/>
  <c r="AA33" i="27"/>
  <c r="AA34" i="27"/>
  <c r="AA35" i="27"/>
  <c r="AA36" i="27"/>
  <c r="AA37" i="27"/>
  <c r="AA38" i="27"/>
  <c r="AA39" i="27"/>
  <c r="AA40" i="27"/>
  <c r="AA41" i="27"/>
  <c r="AA42" i="27"/>
  <c r="AA43" i="27"/>
  <c r="AA44" i="27"/>
  <c r="AA45" i="27"/>
  <c r="AA46" i="27"/>
  <c r="AA47" i="27"/>
  <c r="AA48" i="27"/>
  <c r="AA49" i="27"/>
  <c r="AA50" i="27"/>
  <c r="AA51" i="27"/>
  <c r="AA52" i="27"/>
  <c r="AA53" i="27"/>
  <c r="AA54" i="27"/>
  <c r="AA55" i="27"/>
  <c r="AA56" i="27"/>
  <c r="AA57" i="27"/>
  <c r="AA58" i="27"/>
  <c r="AA59" i="27"/>
  <c r="AA60" i="27"/>
  <c r="AA61" i="27"/>
  <c r="AA62" i="27"/>
  <c r="AA63" i="27"/>
  <c r="AA64" i="27"/>
  <c r="AA65" i="27"/>
  <c r="AA66" i="27"/>
  <c r="AA67" i="27"/>
  <c r="AA68" i="27"/>
  <c r="AA69" i="27"/>
  <c r="AA70" i="27"/>
  <c r="AA71" i="27"/>
  <c r="AA72" i="27"/>
  <c r="AA73" i="27"/>
  <c r="AA74" i="27"/>
  <c r="AA75" i="27"/>
  <c r="AA76" i="27"/>
  <c r="AA77" i="27"/>
  <c r="AA78" i="27"/>
  <c r="AA79" i="27"/>
  <c r="AA80" i="27"/>
  <c r="AA81" i="27"/>
  <c r="AA82" i="27"/>
  <c r="AA83" i="27"/>
  <c r="AA84" i="27"/>
  <c r="AA85" i="27"/>
  <c r="AA86" i="27"/>
  <c r="AA87" i="27"/>
  <c r="AA88" i="27"/>
  <c r="AA89" i="27"/>
  <c r="AA90" i="27"/>
  <c r="AA91" i="27"/>
  <c r="AA92" i="27"/>
  <c r="AA93" i="27"/>
  <c r="AA94" i="27"/>
  <c r="AA95" i="27"/>
  <c r="AA96" i="27"/>
  <c r="AA97" i="27"/>
  <c r="AA98" i="27"/>
  <c r="AA99" i="27"/>
  <c r="AA100" i="27"/>
  <c r="AA101" i="27"/>
  <c r="AA102" i="27"/>
  <c r="AA103" i="27"/>
  <c r="AA104" i="27"/>
  <c r="AA105" i="27"/>
  <c r="AA106" i="27"/>
  <c r="AA107" i="27"/>
  <c r="AA108" i="27"/>
  <c r="AA109" i="27"/>
  <c r="AA110" i="27"/>
  <c r="AA111" i="27"/>
  <c r="AA112" i="27"/>
  <c r="AA113" i="27"/>
  <c r="AA114" i="27"/>
  <c r="AA115" i="27"/>
  <c r="AA116" i="27"/>
  <c r="AA117" i="27"/>
  <c r="AA118" i="27"/>
  <c r="AA119" i="27"/>
  <c r="AA120" i="27"/>
  <c r="AA121" i="27"/>
  <c r="AA122" i="27"/>
  <c r="AA123" i="27"/>
  <c r="AA124" i="27"/>
  <c r="AA125" i="27"/>
  <c r="AA126" i="27"/>
  <c r="AA127" i="27"/>
  <c r="AA128" i="27"/>
  <c r="AA129" i="27"/>
  <c r="AA130" i="27"/>
  <c r="AA131" i="27"/>
  <c r="AA132" i="27"/>
  <c r="AA133" i="27"/>
  <c r="AA134" i="27"/>
  <c r="AA135" i="27"/>
  <c r="AA136" i="27"/>
  <c r="AA137" i="27"/>
  <c r="AA138" i="27"/>
  <c r="AA139" i="27"/>
  <c r="AA140" i="27"/>
  <c r="AA141" i="27"/>
  <c r="AA142" i="27"/>
  <c r="AA143" i="27"/>
  <c r="AA144" i="27"/>
  <c r="AA145" i="27"/>
  <c r="AA146" i="27"/>
  <c r="AA147" i="27"/>
  <c r="AA148" i="27"/>
  <c r="AA149" i="27"/>
  <c r="AA150" i="27"/>
  <c r="AA151" i="27"/>
  <c r="AA152" i="27"/>
  <c r="AA153" i="27"/>
  <c r="AA154" i="27"/>
  <c r="AA155" i="27"/>
  <c r="AA156" i="27"/>
  <c r="AA157" i="27"/>
  <c r="AA158" i="27"/>
  <c r="AA159" i="27"/>
  <c r="AA160" i="27"/>
  <c r="AA161" i="27"/>
  <c r="AA162" i="27"/>
  <c r="AA163" i="27"/>
  <c r="AA164" i="27"/>
  <c r="AA165" i="27"/>
  <c r="AA166" i="27"/>
  <c r="AA167" i="27"/>
  <c r="AA168" i="27"/>
  <c r="AA169" i="27"/>
  <c r="AA170" i="27"/>
  <c r="AA171" i="27"/>
  <c r="AA172" i="27"/>
  <c r="AA173" i="27"/>
  <c r="AA174" i="27"/>
  <c r="AA175" i="27"/>
  <c r="AA176" i="27"/>
  <c r="AA177" i="27"/>
  <c r="AA178" i="27"/>
  <c r="AA179" i="27"/>
  <c r="AA180" i="27"/>
  <c r="AA181" i="27"/>
  <c r="AA182" i="27"/>
  <c r="AA183" i="27"/>
  <c r="AA184" i="27"/>
  <c r="AA185" i="27"/>
  <c r="AA186" i="27"/>
  <c r="AA187" i="27"/>
  <c r="AA188" i="27"/>
  <c r="AA189" i="27"/>
  <c r="AA190" i="27"/>
  <c r="AA191" i="27"/>
  <c r="AA192" i="27"/>
  <c r="AA193" i="27"/>
  <c r="AA194" i="27"/>
  <c r="AA195" i="27"/>
  <c r="AA196" i="27"/>
  <c r="AA197" i="27"/>
  <c r="AA198" i="27"/>
  <c r="AA199" i="27"/>
  <c r="AA200" i="27"/>
  <c r="AA201" i="27"/>
  <c r="AA202" i="27"/>
  <c r="AA203" i="27"/>
  <c r="AA204" i="27"/>
  <c r="AA205" i="27"/>
  <c r="AA206" i="27"/>
  <c r="AA207" i="27"/>
  <c r="AA208" i="27"/>
  <c r="AA209" i="27"/>
  <c r="AA210" i="27"/>
  <c r="AA211" i="27"/>
  <c r="AA212" i="27"/>
  <c r="AA213" i="27"/>
  <c r="AA214" i="27"/>
  <c r="AA215" i="27"/>
  <c r="AA216" i="27"/>
  <c r="AA217" i="27"/>
  <c r="AA218" i="27"/>
  <c r="AA219" i="27"/>
  <c r="AA220" i="27"/>
  <c r="AA221" i="27"/>
  <c r="AA222" i="27"/>
  <c r="AA223" i="27"/>
  <c r="AA224" i="27"/>
  <c r="AA225" i="27"/>
  <c r="AA226" i="27"/>
  <c r="AA227" i="27"/>
  <c r="AA228" i="27"/>
  <c r="AA229" i="27"/>
  <c r="AA230" i="27"/>
  <c r="AA231" i="27"/>
  <c r="AA232" i="27"/>
  <c r="AA233" i="27"/>
  <c r="AA234" i="27"/>
  <c r="AA235" i="27"/>
  <c r="AA236" i="27"/>
  <c r="AA237" i="27"/>
  <c r="AA238" i="27"/>
  <c r="AA239" i="27"/>
  <c r="AA240" i="27"/>
  <c r="AA241" i="27"/>
  <c r="AA242" i="27"/>
  <c r="AA243" i="27"/>
  <c r="AA244" i="27"/>
  <c r="AA245" i="27"/>
  <c r="AA246" i="27"/>
  <c r="AA247" i="27"/>
  <c r="AA248" i="27"/>
  <c r="AA249" i="27"/>
  <c r="AA250" i="27"/>
  <c r="AA251" i="27"/>
  <c r="AA252" i="27"/>
  <c r="AA253" i="27"/>
  <c r="AA254" i="27"/>
  <c r="AA255" i="27"/>
  <c r="AA256" i="27"/>
  <c r="AA257" i="27"/>
  <c r="AA258" i="27"/>
  <c r="AA259" i="27"/>
  <c r="AA260" i="27"/>
  <c r="AA261" i="27"/>
  <c r="AA262" i="27"/>
  <c r="AA263" i="27"/>
  <c r="AA264" i="27"/>
  <c r="AA265" i="27"/>
  <c r="AA266" i="27"/>
  <c r="AA5" i="27"/>
  <c r="E16" i="14" l="1"/>
  <c r="D15" i="14"/>
  <c r="D14" i="14"/>
  <c r="E12" i="14"/>
  <c r="E11" i="14"/>
  <c r="D11" i="14"/>
  <c r="D10" i="14"/>
  <c r="E10" i="14"/>
  <c r="E8" i="14"/>
  <c r="E7" i="14"/>
  <c r="D8" i="14"/>
  <c r="D7" i="14"/>
  <c r="E6" i="14"/>
  <c r="D6" i="14"/>
  <c r="K51" i="13" l="1"/>
  <c r="J51" i="13"/>
  <c r="I51" i="13"/>
  <c r="H51" i="13"/>
  <c r="K50" i="13"/>
  <c r="J50" i="13"/>
  <c r="I50" i="13"/>
  <c r="H50" i="13"/>
  <c r="K49" i="13"/>
  <c r="J49" i="13"/>
  <c r="I49" i="13"/>
  <c r="H49" i="13"/>
  <c r="K48" i="13"/>
  <c r="J48" i="13"/>
  <c r="I48" i="13"/>
  <c r="H48" i="13"/>
  <c r="K47" i="13"/>
  <c r="J47" i="13"/>
  <c r="I47" i="13"/>
  <c r="H47" i="13"/>
  <c r="K46" i="13"/>
  <c r="J46" i="13"/>
  <c r="I46" i="13"/>
  <c r="H46" i="13"/>
  <c r="K45" i="13"/>
  <c r="J45" i="13"/>
  <c r="I45" i="13"/>
  <c r="H45" i="13"/>
  <c r="K44" i="13"/>
  <c r="J44" i="13"/>
  <c r="I44" i="13"/>
  <c r="H44" i="13"/>
  <c r="K43" i="13"/>
  <c r="J43" i="13"/>
  <c r="I43" i="13"/>
  <c r="H43" i="13"/>
  <c r="K42" i="13"/>
  <c r="K52" i="13" s="1"/>
  <c r="J42" i="13"/>
  <c r="J52" i="13" s="1"/>
  <c r="I42" i="13"/>
  <c r="I52" i="13" s="1"/>
  <c r="H42" i="13"/>
  <c r="H52" i="13" s="1"/>
  <c r="L52" i="13" s="1"/>
  <c r="K37" i="13"/>
  <c r="J37" i="13"/>
  <c r="I37" i="13"/>
  <c r="H37" i="13"/>
  <c r="K36" i="13"/>
  <c r="J36" i="13"/>
  <c r="I36" i="13"/>
  <c r="H36" i="13"/>
  <c r="K35" i="13"/>
  <c r="J35" i="13"/>
  <c r="I35" i="13"/>
  <c r="H35" i="13"/>
  <c r="K34" i="13"/>
  <c r="J34" i="13"/>
  <c r="I34" i="13"/>
  <c r="H34" i="13"/>
  <c r="K33" i="13"/>
  <c r="J33" i="13"/>
  <c r="I33" i="13"/>
  <c r="H33" i="13"/>
  <c r="K32" i="13"/>
  <c r="J32" i="13"/>
  <c r="I32" i="13"/>
  <c r="H32" i="13"/>
  <c r="K31" i="13"/>
  <c r="J31" i="13"/>
  <c r="I31" i="13"/>
  <c r="H31" i="13"/>
  <c r="K30" i="13"/>
  <c r="J30" i="13"/>
  <c r="I30" i="13"/>
  <c r="H30" i="13"/>
  <c r="K29" i="13"/>
  <c r="J29" i="13"/>
  <c r="I29" i="13"/>
  <c r="H29" i="13"/>
  <c r="K28" i="13"/>
  <c r="K38" i="13" s="1"/>
  <c r="J28" i="13"/>
  <c r="J38" i="13" s="1"/>
  <c r="I28" i="13"/>
  <c r="I38" i="13" s="1"/>
  <c r="H28" i="13"/>
  <c r="H38" i="13" s="1"/>
  <c r="K23" i="13"/>
  <c r="K22" i="13"/>
  <c r="K21" i="13"/>
  <c r="K20" i="13"/>
  <c r="K19" i="13"/>
  <c r="K18" i="13"/>
  <c r="K17" i="13"/>
  <c r="K16" i="13"/>
  <c r="K15" i="13"/>
  <c r="K13" i="13"/>
  <c r="K12" i="13"/>
  <c r="K24" i="13" s="1"/>
  <c r="J23" i="13"/>
  <c r="J22" i="13"/>
  <c r="J21" i="13"/>
  <c r="J20" i="13"/>
  <c r="J19" i="13"/>
  <c r="J18" i="13"/>
  <c r="J17" i="13"/>
  <c r="J16" i="13"/>
  <c r="J15" i="13"/>
  <c r="J13" i="13"/>
  <c r="J12" i="13"/>
  <c r="J24" i="13" s="1"/>
  <c r="I23" i="13"/>
  <c r="I22" i="13"/>
  <c r="I21" i="13"/>
  <c r="I20" i="13"/>
  <c r="I19" i="13"/>
  <c r="I18" i="13"/>
  <c r="I17" i="13"/>
  <c r="I16" i="13"/>
  <c r="I15" i="13"/>
  <c r="I13" i="13"/>
  <c r="I12" i="13"/>
  <c r="I24" i="13" s="1"/>
  <c r="H23" i="13"/>
  <c r="H22" i="13"/>
  <c r="H21" i="13"/>
  <c r="H20" i="13"/>
  <c r="H19" i="13"/>
  <c r="H18" i="13"/>
  <c r="H17" i="13"/>
  <c r="H16" i="13"/>
  <c r="H15" i="13"/>
  <c r="H13" i="13"/>
  <c r="H12" i="13"/>
  <c r="H24" i="13" s="1"/>
  <c r="L24" i="13" l="1"/>
  <c r="L38" i="13"/>
  <c r="E18" i="14"/>
  <c r="D18" i="14"/>
  <c r="J427" i="4"/>
  <c r="I427" i="4"/>
  <c r="J426" i="4"/>
  <c r="I426" i="4"/>
  <c r="J425" i="4"/>
  <c r="I425" i="4"/>
  <c r="J424" i="4"/>
  <c r="I424" i="4"/>
  <c r="J423" i="4"/>
  <c r="I423" i="4"/>
  <c r="J422" i="4"/>
  <c r="I422" i="4"/>
  <c r="J421" i="4"/>
  <c r="I421" i="4"/>
  <c r="J420" i="4"/>
  <c r="I420" i="4"/>
  <c r="J419" i="4"/>
  <c r="I419" i="4"/>
  <c r="J418" i="4"/>
  <c r="I418" i="4"/>
  <c r="J417" i="4"/>
  <c r="I417" i="4"/>
  <c r="J416" i="4"/>
  <c r="I416" i="4"/>
  <c r="J415" i="4"/>
  <c r="I415" i="4"/>
  <c r="J414" i="4"/>
  <c r="I414" i="4"/>
  <c r="J413" i="4"/>
  <c r="I413" i="4"/>
  <c r="X147" i="27" l="1"/>
  <c r="Z147" i="27" s="1"/>
  <c r="X98" i="27"/>
  <c r="Z98" i="27" s="1"/>
  <c r="X105" i="27"/>
  <c r="Z105" i="27" s="1"/>
  <c r="X66" i="27"/>
  <c r="Z66" i="27" s="1"/>
  <c r="X201" i="27"/>
  <c r="Z201" i="27" s="1"/>
  <c r="X168" i="27"/>
  <c r="Z168" i="27" s="1"/>
  <c r="X48" i="27"/>
  <c r="Z48" i="27" s="1"/>
  <c r="X28" i="27"/>
  <c r="Z28" i="27" s="1"/>
  <c r="X15" i="27"/>
  <c r="Z15" i="27" s="1"/>
  <c r="X57" i="27"/>
  <c r="Z57" i="27" s="1"/>
  <c r="X200" i="27"/>
  <c r="Z200" i="27" s="1"/>
  <c r="X215" i="27"/>
  <c r="Z215" i="27" s="1"/>
  <c r="X97" i="27"/>
  <c r="Z97" i="27" s="1"/>
  <c r="X214" i="27"/>
  <c r="Z214" i="27" s="1"/>
  <c r="X151" i="27"/>
  <c r="Z151" i="27" s="1"/>
  <c r="X9" i="27"/>
  <c r="X5" i="27"/>
  <c r="X37" i="27"/>
  <c r="Z37" i="27" s="1"/>
  <c r="X73" i="27"/>
  <c r="Z73" i="27" s="1"/>
  <c r="X27" i="27"/>
  <c r="Z27" i="27" s="1"/>
  <c r="X30" i="27"/>
  <c r="Z30" i="27" s="1"/>
  <c r="X20" i="27"/>
  <c r="Z20" i="27" s="1"/>
  <c r="X14" i="27"/>
  <c r="Z14" i="27" s="1"/>
  <c r="X13" i="27"/>
  <c r="Z13" i="27" s="1"/>
  <c r="X8" i="27"/>
  <c r="Z8" i="27" s="1"/>
  <c r="X7" i="27"/>
  <c r="Z7" i="27" s="1"/>
  <c r="X58" i="27"/>
  <c r="Z58" i="27" s="1"/>
  <c r="X67" i="27"/>
  <c r="Z67" i="27" s="1"/>
  <c r="X112" i="27"/>
  <c r="Z112" i="27" s="1"/>
  <c r="X113" i="27"/>
  <c r="X103" i="27"/>
  <c r="Z103" i="27" s="1"/>
  <c r="X134" i="27"/>
  <c r="Z134" i="27" s="1"/>
  <c r="X135" i="27"/>
  <c r="Z135" i="27" s="1"/>
  <c r="X72" i="27"/>
  <c r="Z72" i="27" s="1"/>
  <c r="X42" i="27"/>
  <c r="Z42" i="27" s="1"/>
  <c r="X34" i="27"/>
  <c r="Z34" i="27" s="1"/>
  <c r="X11" i="27"/>
  <c r="X75" i="27"/>
  <c r="Z75" i="27" s="1"/>
  <c r="X54" i="27"/>
  <c r="Z54" i="27" s="1"/>
  <c r="X137" i="27"/>
  <c r="Z137" i="27" s="1"/>
  <c r="X83" i="27"/>
  <c r="Z83" i="27" s="1"/>
  <c r="X71" i="27"/>
  <c r="Z71" i="27" s="1"/>
  <c r="X70" i="27"/>
  <c r="Z70" i="27" s="1"/>
  <c r="X90" i="27"/>
  <c r="Z90" i="27" s="1"/>
  <c r="X91" i="27"/>
  <c r="Z91" i="27" s="1"/>
  <c r="X82" i="27"/>
  <c r="Z82" i="27" s="1"/>
  <c r="X81" i="27"/>
  <c r="Z81" i="27" s="1"/>
  <c r="X89" i="27"/>
  <c r="Z89" i="27" s="1"/>
  <c r="X136" i="27"/>
  <c r="Z136" i="27" s="1"/>
  <c r="X248" i="27"/>
  <c r="Z248" i="27" s="1"/>
  <c r="X247" i="27"/>
  <c r="Z247" i="27" s="1"/>
  <c r="X179" i="27"/>
  <c r="Z179" i="27" s="1"/>
  <c r="X141" i="27"/>
  <c r="Z141" i="27" s="1"/>
  <c r="X140" i="27"/>
  <c r="Z140" i="27" s="1"/>
  <c r="X139" i="27"/>
  <c r="Z139" i="27" s="1"/>
  <c r="X138" i="27"/>
  <c r="Z138" i="27" s="1"/>
  <c r="X266" i="27"/>
  <c r="Z266" i="27" s="1"/>
  <c r="X199" i="27"/>
  <c r="Z199" i="27" s="1"/>
  <c r="X174" i="27"/>
  <c r="Z174" i="27" s="1"/>
  <c r="X142" i="27"/>
  <c r="Z142" i="27" s="1"/>
  <c r="X264" i="27"/>
  <c r="Z264" i="27" s="1"/>
  <c r="X265" i="27"/>
  <c r="Z265" i="27" s="1"/>
  <c r="X257" i="27"/>
  <c r="Z257" i="27" s="1"/>
  <c r="X263" i="27"/>
  <c r="Z263" i="27" s="1"/>
  <c r="X231" i="27"/>
  <c r="Z231" i="27" s="1"/>
  <c r="X146" i="27"/>
  <c r="Z146" i="27" s="1"/>
  <c r="X145" i="27"/>
  <c r="Z145" i="27" s="1"/>
  <c r="X144" i="27"/>
  <c r="Z144" i="27" s="1"/>
  <c r="X213" i="27"/>
  <c r="Z213" i="27" s="1"/>
  <c r="X195" i="27"/>
  <c r="Z195" i="27" s="1"/>
  <c r="X253" i="27"/>
  <c r="Z253" i="27" s="1"/>
  <c r="X252" i="27"/>
  <c r="Z252" i="27" s="1"/>
  <c r="X243" i="27"/>
  <c r="Z243" i="27" s="1"/>
  <c r="X242" i="27"/>
  <c r="Z242" i="27" s="1"/>
  <c r="X230" i="27"/>
  <c r="Z230" i="27" s="1"/>
  <c r="X241" i="27"/>
  <c r="Z241" i="27" s="1"/>
  <c r="X240" i="27"/>
  <c r="Z240" i="27" s="1"/>
  <c r="X228" i="27"/>
  <c r="Z228" i="27" s="1"/>
  <c r="X227" i="27"/>
  <c r="Z227" i="27" s="1"/>
  <c r="X226" i="27"/>
  <c r="Z226" i="27" s="1"/>
  <c r="X225" i="27"/>
  <c r="Z225" i="27" s="1"/>
  <c r="X224" i="27"/>
  <c r="Z224" i="27" s="1"/>
  <c r="X211" i="27"/>
  <c r="Z211" i="27" s="1"/>
  <c r="X212" i="27"/>
  <c r="Z212" i="27" s="1"/>
  <c r="X209" i="27"/>
  <c r="Z209" i="27" s="1"/>
  <c r="X210" i="27"/>
  <c r="Z210" i="27" s="1"/>
  <c r="X157" i="27"/>
  <c r="Z157" i="27" s="1"/>
  <c r="X254" i="27"/>
  <c r="Z254" i="27" s="1"/>
  <c r="X166" i="27"/>
  <c r="Z166" i="27" s="1"/>
  <c r="X165" i="27"/>
  <c r="Z165" i="27" s="1"/>
  <c r="X160" i="27"/>
  <c r="Z160" i="27" s="1"/>
  <c r="X164" i="27"/>
  <c r="Z164" i="27" s="1"/>
  <c r="X178" i="27"/>
  <c r="Z178" i="27" s="1"/>
  <c r="X173" i="27"/>
  <c r="Z173" i="27" s="1"/>
  <c r="X192" i="27"/>
  <c r="Z192" i="27" s="1"/>
  <c r="X193" i="27"/>
  <c r="Z193" i="27" s="1"/>
  <c r="X191" i="27"/>
  <c r="Z191" i="27" s="1"/>
  <c r="X190" i="27"/>
  <c r="Z190" i="27" s="1"/>
  <c r="X12" i="27"/>
  <c r="Z12" i="27" s="1"/>
  <c r="X41" i="27"/>
  <c r="Z41" i="27" s="1"/>
  <c r="X53" i="27"/>
  <c r="Z53" i="27" s="1"/>
  <c r="X56" i="27"/>
  <c r="Z56" i="27" s="1"/>
  <c r="X88" i="27"/>
  <c r="Z88" i="27" s="1"/>
  <c r="X64" i="27"/>
  <c r="Z64" i="27" s="1"/>
  <c r="X80" i="27"/>
  <c r="Z80" i="27" s="1"/>
  <c r="X111" i="27"/>
  <c r="Z111" i="27" s="1"/>
  <c r="X110" i="27"/>
  <c r="Z110" i="27" s="1"/>
  <c r="X87" i="27"/>
  <c r="Z87" i="27" s="1"/>
  <c r="X126" i="27"/>
  <c r="Z126" i="27" s="1"/>
  <c r="X125" i="27"/>
  <c r="Z125" i="27" s="1"/>
  <c r="X124" i="27"/>
  <c r="Z124" i="27" s="1"/>
  <c r="X123" i="27"/>
  <c r="Z123" i="27" s="1"/>
  <c r="X132" i="27"/>
  <c r="Z132" i="27" s="1"/>
  <c r="X131" i="27"/>
  <c r="Z131" i="27" s="1"/>
  <c r="X133" i="27"/>
  <c r="Z133" i="27" s="1"/>
  <c r="X156" i="27"/>
  <c r="Z156" i="27" s="1"/>
  <c r="X130" i="27"/>
  <c r="Z130" i="27" s="1"/>
  <c r="X189" i="27"/>
  <c r="Z189" i="27" s="1"/>
  <c r="X33" i="27"/>
  <c r="Z33" i="27" s="1"/>
  <c r="X188" i="27"/>
  <c r="Z188" i="27" s="1"/>
  <c r="X182" i="27"/>
  <c r="Z182" i="27" s="1"/>
  <c r="X104" i="27"/>
  <c r="Z104" i="27" s="1"/>
  <c r="X52" i="27"/>
  <c r="Z52" i="27" s="1"/>
  <c r="X86" i="27"/>
  <c r="Z86" i="27" s="1"/>
  <c r="X63" i="27"/>
  <c r="Z63" i="27" s="1"/>
  <c r="X40" i="27"/>
  <c r="Z40" i="27" s="1"/>
  <c r="X181" i="27"/>
  <c r="Z181" i="27" s="1"/>
  <c r="X208" i="27"/>
  <c r="Z208" i="27" s="1"/>
  <c r="X26" i="27"/>
  <c r="Z26" i="27" s="1"/>
  <c r="X25" i="27"/>
  <c r="Z25" i="27" s="1"/>
  <c r="X96" i="27"/>
  <c r="Z96" i="27" s="1"/>
  <c r="X6" i="27"/>
  <c r="Z6" i="27" s="1"/>
  <c r="X32" i="27"/>
  <c r="Z32" i="27" s="1"/>
  <c r="X79" i="27"/>
  <c r="Z79" i="27" s="1"/>
  <c r="X85" i="27"/>
  <c r="Z85" i="27" s="1"/>
  <c r="X62" i="27"/>
  <c r="Z62" i="27" s="1"/>
  <c r="X43" i="27"/>
  <c r="Z43" i="27" s="1"/>
  <c r="X207" i="27"/>
  <c r="Z207" i="27" s="1"/>
  <c r="X251" i="27"/>
  <c r="Z251" i="27" s="1"/>
  <c r="X239" i="27"/>
  <c r="Z239" i="27" s="1"/>
  <c r="X223" i="27"/>
  <c r="Z223" i="27" s="1"/>
  <c r="X222" i="27"/>
  <c r="Z222" i="27" s="1"/>
  <c r="X172" i="27"/>
  <c r="Z172" i="27" s="1"/>
  <c r="X163" i="27"/>
  <c r="Z163" i="27" s="1"/>
  <c r="X187" i="27"/>
  <c r="Z187" i="27" s="1"/>
  <c r="X238" i="27"/>
  <c r="Z238" i="27" s="1"/>
  <c r="X221" i="27"/>
  <c r="Z221" i="27" s="1"/>
  <c r="X250" i="27"/>
  <c r="Z250" i="27" s="1"/>
  <c r="X249" i="27"/>
  <c r="Z249" i="27" s="1"/>
  <c r="X205" i="27"/>
  <c r="Z205" i="27" s="1"/>
  <c r="X206" i="27"/>
  <c r="Z206" i="27" s="1"/>
  <c r="X162" i="27"/>
  <c r="Z162" i="27" s="1"/>
  <c r="X158" i="27"/>
  <c r="F8" i="14" s="1"/>
  <c r="X186" i="27"/>
  <c r="X198" i="27"/>
  <c r="Z198" i="27" s="1"/>
  <c r="X31" i="27"/>
  <c r="Z31" i="27" s="1"/>
  <c r="X102" i="27"/>
  <c r="Z102" i="27" s="1"/>
  <c r="X109" i="27"/>
  <c r="Z109" i="27" s="1"/>
  <c r="X129" i="27"/>
  <c r="Z129" i="27" s="1"/>
  <c r="X78" i="27"/>
  <c r="X155" i="27"/>
  <c r="Z155" i="27" s="1"/>
  <c r="X262" i="27"/>
  <c r="Z262" i="27" s="1"/>
  <c r="X51" i="27"/>
  <c r="Z51" i="27" s="1"/>
  <c r="X101" i="27"/>
  <c r="Z101" i="27" s="1"/>
  <c r="X237" i="27"/>
  <c r="Z237" i="27" s="1"/>
  <c r="X236" i="27"/>
  <c r="Z236" i="27" s="1"/>
  <c r="X50" i="27"/>
  <c r="Z50" i="27" s="1"/>
  <c r="X204" i="27"/>
  <c r="Z204" i="27" s="1"/>
  <c r="X220" i="27"/>
  <c r="Z220" i="27" s="1"/>
  <c r="X219" i="27"/>
  <c r="Z219" i="27" s="1"/>
  <c r="X24" i="27"/>
  <c r="Z24" i="27" s="1"/>
  <c r="X39" i="27"/>
  <c r="Z39" i="27" s="1"/>
  <c r="X22" i="27"/>
  <c r="Z22" i="27" s="1"/>
  <c r="X18" i="27"/>
  <c r="Z18" i="27" s="1"/>
  <c r="X19" i="27"/>
  <c r="Z19" i="27" s="1"/>
  <c r="X23" i="27"/>
  <c r="Z23" i="27" s="1"/>
  <c r="X47" i="27"/>
  <c r="Z47" i="27" s="1"/>
  <c r="X46" i="27"/>
  <c r="Z46" i="27" s="1"/>
  <c r="X61" i="27"/>
  <c r="Z61" i="27" s="1"/>
  <c r="X108" i="27"/>
  <c r="Z108" i="27" s="1"/>
  <c r="X117" i="27"/>
  <c r="Z117" i="27" s="1"/>
  <c r="X122" i="27"/>
  <c r="Z122" i="27" s="1"/>
  <c r="X121" i="27"/>
  <c r="Z121" i="27" s="1"/>
  <c r="X120" i="27"/>
  <c r="Z120" i="27" s="1"/>
  <c r="X119" i="27"/>
  <c r="Z119" i="27" s="1"/>
  <c r="X128" i="27"/>
  <c r="Z128" i="27" s="1"/>
  <c r="X127" i="27"/>
  <c r="Z127" i="27" s="1"/>
  <c r="X100" i="27"/>
  <c r="Z100" i="27" s="1"/>
  <c r="X69" i="27"/>
  <c r="Z69" i="27" s="1"/>
  <c r="X38" i="27"/>
  <c r="Z38" i="27" s="1"/>
  <c r="X106" i="27"/>
  <c r="Z106" i="27" s="1"/>
  <c r="X107" i="27"/>
  <c r="Z107" i="27" s="1"/>
  <c r="X74" i="27"/>
  <c r="Z74" i="27" s="1"/>
  <c r="X49" i="27"/>
  <c r="Z49" i="27" s="1"/>
  <c r="X99" i="27"/>
  <c r="Z99" i="27" s="1"/>
  <c r="X68" i="27"/>
  <c r="Z68" i="27" s="1"/>
  <c r="X65" i="27"/>
  <c r="Z65" i="27" s="1"/>
  <c r="X118" i="27"/>
  <c r="Z118" i="27" s="1"/>
  <c r="X94" i="27"/>
  <c r="Z94" i="27" s="1"/>
  <c r="X77" i="27"/>
  <c r="Z77" i="27" s="1"/>
  <c r="X93" i="27"/>
  <c r="Z93" i="27" s="1"/>
  <c r="X92" i="27"/>
  <c r="Z92" i="27" s="1"/>
  <c r="X60" i="27"/>
  <c r="Z60" i="27" s="1"/>
  <c r="X59" i="27"/>
  <c r="Z59" i="27" s="1"/>
  <c r="X116" i="27"/>
  <c r="Z116" i="27" s="1"/>
  <c r="X76" i="27"/>
  <c r="Z76" i="27" s="1"/>
  <c r="X143" i="27"/>
  <c r="Z143" i="27" s="1"/>
  <c r="X197" i="27"/>
  <c r="Z197" i="27" s="1"/>
  <c r="X148" i="27"/>
  <c r="Z148" i="27" s="1"/>
  <c r="X185" i="27"/>
  <c r="Z185" i="27" s="1"/>
  <c r="X180" i="27"/>
  <c r="Z180" i="27" s="1"/>
  <c r="X260" i="27"/>
  <c r="Z260" i="27" s="1"/>
  <c r="X259" i="27"/>
  <c r="Z259" i="27" s="1"/>
  <c r="X261" i="27"/>
  <c r="Z261" i="27" s="1"/>
  <c r="X258" i="27"/>
  <c r="Z258" i="27" s="1"/>
  <c r="X149" i="27"/>
  <c r="Z149" i="27" s="1"/>
  <c r="X203" i="27"/>
  <c r="Z203" i="27" s="1"/>
  <c r="X152" i="27"/>
  <c r="Z152" i="27" s="1"/>
  <c r="X150" i="27"/>
  <c r="Z150" i="27" s="1"/>
  <c r="X235" i="27"/>
  <c r="Z235" i="27" s="1"/>
  <c r="X234" i="27"/>
  <c r="Z234" i="27" s="1"/>
  <c r="X233" i="27"/>
  <c r="Z233" i="27" s="1"/>
  <c r="X232" i="27"/>
  <c r="Z232" i="27" s="1"/>
  <c r="X217" i="27"/>
  <c r="Z217" i="27" s="1"/>
  <c r="X216" i="27"/>
  <c r="Z216" i="27" s="1"/>
  <c r="X218" i="27"/>
  <c r="Z218" i="27" s="1"/>
  <c r="X202" i="27"/>
  <c r="Z202" i="27" s="1"/>
  <c r="X171" i="27"/>
  <c r="Z171" i="27" s="1"/>
  <c r="X154" i="27"/>
  <c r="Z154" i="27" s="1"/>
  <c r="X161" i="27"/>
  <c r="Z161" i="27" s="1"/>
  <c r="X177" i="27"/>
  <c r="Z177" i="27" s="1"/>
  <c r="X170" i="27"/>
  <c r="Z170" i="27" s="1"/>
  <c r="X196" i="27"/>
  <c r="Z196" i="27" s="1"/>
  <c r="X45" i="27"/>
  <c r="Z45" i="27" s="1"/>
  <c r="X115" i="27"/>
  <c r="Z115" i="27" s="1"/>
  <c r="X44" i="27"/>
  <c r="Z44" i="27" s="1"/>
  <c r="X153" i="27"/>
  <c r="Z153" i="27" s="1"/>
  <c r="X159" i="27"/>
  <c r="Z159" i="27" s="1"/>
  <c r="X256" i="27"/>
  <c r="Z256" i="27" s="1"/>
  <c r="X245" i="27"/>
  <c r="Z245" i="27" s="1"/>
  <c r="X244" i="27"/>
  <c r="Z244" i="27" s="1"/>
  <c r="X194" i="27"/>
  <c r="Z194" i="27" s="1"/>
  <c r="X21" i="27"/>
  <c r="Z21" i="27" s="1"/>
  <c r="X84" i="27"/>
  <c r="Z84" i="27" s="1"/>
  <c r="X176" i="27"/>
  <c r="Z176" i="27" s="1"/>
  <c r="X169" i="27"/>
  <c r="Z169" i="27" s="1"/>
  <c r="X255" i="27"/>
  <c r="Z255" i="27" s="1"/>
  <c r="X246" i="27"/>
  <c r="Z246" i="27" s="1"/>
  <c r="X36" i="27"/>
  <c r="X17" i="27"/>
  <c r="Z17" i="27" s="1"/>
  <c r="X16" i="27"/>
  <c r="Z16" i="27" s="1"/>
  <c r="X35" i="27"/>
  <c r="Z35" i="27" s="1"/>
  <c r="X167" i="27"/>
  <c r="Z167" i="27" s="1"/>
  <c r="X10" i="27"/>
  <c r="X29" i="27"/>
  <c r="Z29" i="27" s="1"/>
  <c r="X184" i="27"/>
  <c r="Z184" i="27" s="1"/>
  <c r="X95" i="27"/>
  <c r="Z95" i="27" s="1"/>
  <c r="X175" i="27"/>
  <c r="Z175" i="27" s="1"/>
  <c r="X229" i="27"/>
  <c r="Z229" i="27" s="1"/>
  <c r="X183" i="27"/>
  <c r="Z183" i="27" s="1"/>
  <c r="X55" i="27"/>
  <c r="Z55" i="27" s="1"/>
  <c r="X114" i="27"/>
  <c r="Z114" i="27" s="1"/>
  <c r="F47" i="24"/>
  <c r="E47" i="24"/>
  <c r="F39" i="24"/>
  <c r="F50" i="24" s="1"/>
  <c r="E39" i="24"/>
  <c r="F32" i="24"/>
  <c r="E32" i="24"/>
  <c r="F24" i="24"/>
  <c r="F51" i="24" s="1"/>
  <c r="E24" i="24"/>
  <c r="F15" i="24"/>
  <c r="E15" i="24"/>
  <c r="F7" i="24"/>
  <c r="E7" i="24"/>
  <c r="J412" i="4"/>
  <c r="I412" i="4"/>
  <c r="J411" i="4"/>
  <c r="I411" i="4"/>
  <c r="J410" i="4"/>
  <c r="I410" i="4"/>
  <c r="J409" i="4"/>
  <c r="I409" i="4"/>
  <c r="J408" i="4"/>
  <c r="I408" i="4"/>
  <c r="J407" i="4"/>
  <c r="I407" i="4"/>
  <c r="J406" i="4"/>
  <c r="I406" i="4"/>
  <c r="J405" i="4"/>
  <c r="I405" i="4"/>
  <c r="J404" i="4"/>
  <c r="I404" i="4"/>
  <c r="J403" i="4"/>
  <c r="I403" i="4"/>
  <c r="J402" i="4"/>
  <c r="I402" i="4"/>
  <c r="J401" i="4"/>
  <c r="I401" i="4"/>
  <c r="J400" i="4"/>
  <c r="I400" i="4"/>
  <c r="J399" i="4"/>
  <c r="I399" i="4"/>
  <c r="J398" i="4"/>
  <c r="I398" i="4"/>
  <c r="J397" i="4"/>
  <c r="I397" i="4"/>
  <c r="J396" i="4"/>
  <c r="I396" i="4"/>
  <c r="J395" i="4"/>
  <c r="I395" i="4"/>
  <c r="J394" i="4"/>
  <c r="I394" i="4"/>
  <c r="J393" i="4"/>
  <c r="I393" i="4"/>
  <c r="J392" i="4"/>
  <c r="I392" i="4"/>
  <c r="J391" i="4"/>
  <c r="I391" i="4"/>
  <c r="J390" i="4"/>
  <c r="I390" i="4"/>
  <c r="J389" i="4"/>
  <c r="I389" i="4"/>
  <c r="J388" i="4"/>
  <c r="I388" i="4"/>
  <c r="J387" i="4"/>
  <c r="I387" i="4"/>
  <c r="J386" i="4"/>
  <c r="I386" i="4"/>
  <c r="J385" i="4"/>
  <c r="I385" i="4"/>
  <c r="J384" i="4"/>
  <c r="I384" i="4"/>
  <c r="J383" i="4"/>
  <c r="I383" i="4"/>
  <c r="J382" i="4"/>
  <c r="I382" i="4"/>
  <c r="J381" i="4"/>
  <c r="I381" i="4"/>
  <c r="J380" i="4"/>
  <c r="I380" i="4"/>
  <c r="J379" i="4"/>
  <c r="I379" i="4"/>
  <c r="J378" i="4"/>
  <c r="I378" i="4"/>
  <c r="J377" i="4"/>
  <c r="I377" i="4"/>
  <c r="J376" i="4"/>
  <c r="I376" i="4"/>
  <c r="J375" i="4"/>
  <c r="I375" i="4"/>
  <c r="J374" i="4"/>
  <c r="I374" i="4"/>
  <c r="J373" i="4"/>
  <c r="I373" i="4"/>
  <c r="J372" i="4"/>
  <c r="I372" i="4"/>
  <c r="J371" i="4"/>
  <c r="I371" i="4"/>
  <c r="J370" i="4"/>
  <c r="I370" i="4"/>
  <c r="J369" i="4"/>
  <c r="I369" i="4"/>
  <c r="J368" i="4"/>
  <c r="I368" i="4"/>
  <c r="J367" i="4"/>
  <c r="I367" i="4"/>
  <c r="J366" i="4"/>
  <c r="I366" i="4"/>
  <c r="J365" i="4"/>
  <c r="I365" i="4"/>
  <c r="J364" i="4"/>
  <c r="I364" i="4"/>
  <c r="J363" i="4"/>
  <c r="I363" i="4"/>
  <c r="J362" i="4"/>
  <c r="I362" i="4"/>
  <c r="J361" i="4"/>
  <c r="I361" i="4"/>
  <c r="J360" i="4"/>
  <c r="I360" i="4"/>
  <c r="J359" i="4"/>
  <c r="I359" i="4"/>
  <c r="J358" i="4"/>
  <c r="I358" i="4"/>
  <c r="J357" i="4"/>
  <c r="I357" i="4"/>
  <c r="J356" i="4"/>
  <c r="I356" i="4"/>
  <c r="J355" i="4"/>
  <c r="I355" i="4"/>
  <c r="J354" i="4"/>
  <c r="I354" i="4"/>
  <c r="J353" i="4"/>
  <c r="I353" i="4"/>
  <c r="J352" i="4"/>
  <c r="I352" i="4"/>
  <c r="J351" i="4"/>
  <c r="I351" i="4"/>
  <c r="J350" i="4"/>
  <c r="I350" i="4"/>
  <c r="J349" i="4"/>
  <c r="I349" i="4"/>
  <c r="J348" i="4"/>
  <c r="I348" i="4"/>
  <c r="J347" i="4"/>
  <c r="I347" i="4"/>
  <c r="J346" i="4"/>
  <c r="I346" i="4"/>
  <c r="J345" i="4"/>
  <c r="I345" i="4"/>
  <c r="J344" i="4"/>
  <c r="I344" i="4"/>
  <c r="J343" i="4"/>
  <c r="I343" i="4"/>
  <c r="J342" i="4"/>
  <c r="I342" i="4"/>
  <c r="J341" i="4"/>
  <c r="I341" i="4"/>
  <c r="J340" i="4"/>
  <c r="I340" i="4"/>
  <c r="J339" i="4"/>
  <c r="I339" i="4"/>
  <c r="J338" i="4"/>
  <c r="I338" i="4"/>
  <c r="J337" i="4"/>
  <c r="I337" i="4"/>
  <c r="J336" i="4"/>
  <c r="I336" i="4"/>
  <c r="J335" i="4"/>
  <c r="I335" i="4"/>
  <c r="J334" i="4"/>
  <c r="I334" i="4"/>
  <c r="J333" i="4"/>
  <c r="I333" i="4"/>
  <c r="J332" i="4"/>
  <c r="I332" i="4"/>
  <c r="J331" i="4"/>
  <c r="I331" i="4"/>
  <c r="J330" i="4"/>
  <c r="I330" i="4"/>
  <c r="J329" i="4"/>
  <c r="I329" i="4"/>
  <c r="J328" i="4"/>
  <c r="I328" i="4"/>
  <c r="J327" i="4"/>
  <c r="I327" i="4"/>
  <c r="J326" i="4"/>
  <c r="I326" i="4"/>
  <c r="J325" i="4"/>
  <c r="I325" i="4"/>
  <c r="J324" i="4"/>
  <c r="I324" i="4"/>
  <c r="J323" i="4"/>
  <c r="I323" i="4"/>
  <c r="J322" i="4"/>
  <c r="I322" i="4"/>
  <c r="J321" i="4"/>
  <c r="I321" i="4"/>
  <c r="J320" i="4"/>
  <c r="I320" i="4"/>
  <c r="J319" i="4"/>
  <c r="I319" i="4"/>
  <c r="J318" i="4"/>
  <c r="I318" i="4"/>
  <c r="J317" i="4"/>
  <c r="I317" i="4"/>
  <c r="J316" i="4"/>
  <c r="I316" i="4"/>
  <c r="J315" i="4"/>
  <c r="I315" i="4"/>
  <c r="J314" i="4"/>
  <c r="I314" i="4"/>
  <c r="J313" i="4"/>
  <c r="I313" i="4"/>
  <c r="J312" i="4"/>
  <c r="I312" i="4"/>
  <c r="J311" i="4"/>
  <c r="I311" i="4"/>
  <c r="J310" i="4"/>
  <c r="I310" i="4"/>
  <c r="J309" i="4"/>
  <c r="I309" i="4"/>
  <c r="J308" i="4"/>
  <c r="I308" i="4"/>
  <c r="J307" i="4"/>
  <c r="I307" i="4"/>
  <c r="J306" i="4"/>
  <c r="I306" i="4"/>
  <c r="J305" i="4"/>
  <c r="I305" i="4"/>
  <c r="J304" i="4"/>
  <c r="I304" i="4"/>
  <c r="J303" i="4"/>
  <c r="I303" i="4"/>
  <c r="J302" i="4"/>
  <c r="I302" i="4"/>
  <c r="J301" i="4"/>
  <c r="I301" i="4"/>
  <c r="J300" i="4"/>
  <c r="I300" i="4"/>
  <c r="J299" i="4"/>
  <c r="I299" i="4"/>
  <c r="J298" i="4"/>
  <c r="I298" i="4"/>
  <c r="J297" i="4"/>
  <c r="I297" i="4"/>
  <c r="J296" i="4"/>
  <c r="I296" i="4"/>
  <c r="J295" i="4"/>
  <c r="I295" i="4"/>
  <c r="J294" i="4"/>
  <c r="I294" i="4"/>
  <c r="J293" i="4"/>
  <c r="I293" i="4"/>
  <c r="J292" i="4"/>
  <c r="I292" i="4"/>
  <c r="J291" i="4"/>
  <c r="I291" i="4"/>
  <c r="J290" i="4"/>
  <c r="I290" i="4"/>
  <c r="J289" i="4"/>
  <c r="I289" i="4"/>
  <c r="J288" i="4"/>
  <c r="I288" i="4"/>
  <c r="J287" i="4"/>
  <c r="I287" i="4"/>
  <c r="J286" i="4"/>
  <c r="I286" i="4"/>
  <c r="J285" i="4"/>
  <c r="I285" i="4"/>
  <c r="J284" i="4"/>
  <c r="I284" i="4"/>
  <c r="J283" i="4"/>
  <c r="I283" i="4"/>
  <c r="J282" i="4"/>
  <c r="I282" i="4"/>
  <c r="J281" i="4"/>
  <c r="I281" i="4"/>
  <c r="J280" i="4"/>
  <c r="I280" i="4"/>
  <c r="J279" i="4"/>
  <c r="I279" i="4"/>
  <c r="J278" i="4"/>
  <c r="I278" i="4"/>
  <c r="J277" i="4"/>
  <c r="I277" i="4"/>
  <c r="J276" i="4"/>
  <c r="I276" i="4"/>
  <c r="J275" i="4"/>
  <c r="I275" i="4"/>
  <c r="J274" i="4"/>
  <c r="I274" i="4"/>
  <c r="J273" i="4"/>
  <c r="I273" i="4"/>
  <c r="J272" i="4"/>
  <c r="I272" i="4"/>
  <c r="J271" i="4"/>
  <c r="I271" i="4"/>
  <c r="J270" i="4"/>
  <c r="I270" i="4"/>
  <c r="J269" i="4"/>
  <c r="I269" i="4"/>
  <c r="J268" i="4"/>
  <c r="I268" i="4"/>
  <c r="J267" i="4"/>
  <c r="I267" i="4"/>
  <c r="J266" i="4"/>
  <c r="I266" i="4"/>
  <c r="J265" i="4"/>
  <c r="I265" i="4"/>
  <c r="J264" i="4"/>
  <c r="I264" i="4"/>
  <c r="J263" i="4"/>
  <c r="I263" i="4"/>
  <c r="J262" i="4"/>
  <c r="I262" i="4"/>
  <c r="J261" i="4"/>
  <c r="I261" i="4"/>
  <c r="J260" i="4"/>
  <c r="I260" i="4"/>
  <c r="J259" i="4"/>
  <c r="I259" i="4"/>
  <c r="J258" i="4"/>
  <c r="I258" i="4"/>
  <c r="J257" i="4"/>
  <c r="I257" i="4"/>
  <c r="J256" i="4"/>
  <c r="I256" i="4"/>
  <c r="J255" i="4"/>
  <c r="I255" i="4"/>
  <c r="J254" i="4"/>
  <c r="I254" i="4"/>
  <c r="J253" i="4"/>
  <c r="I253" i="4"/>
  <c r="J252" i="4"/>
  <c r="I252" i="4"/>
  <c r="J251" i="4"/>
  <c r="I251" i="4"/>
  <c r="J250" i="4"/>
  <c r="I250" i="4"/>
  <c r="J249" i="4"/>
  <c r="I249" i="4"/>
  <c r="J248" i="4"/>
  <c r="I248" i="4"/>
  <c r="J247" i="4"/>
  <c r="I247" i="4"/>
  <c r="J246" i="4"/>
  <c r="I246" i="4"/>
  <c r="J245" i="4"/>
  <c r="I245" i="4"/>
  <c r="J244" i="4"/>
  <c r="I244" i="4"/>
  <c r="J243" i="4"/>
  <c r="I243" i="4"/>
  <c r="J242" i="4"/>
  <c r="I242" i="4"/>
  <c r="J241" i="4"/>
  <c r="I241" i="4"/>
  <c r="J240" i="4"/>
  <c r="I240" i="4"/>
  <c r="J239" i="4"/>
  <c r="I239" i="4"/>
  <c r="J238" i="4"/>
  <c r="I238" i="4"/>
  <c r="J237" i="4"/>
  <c r="I237" i="4"/>
  <c r="J236" i="4"/>
  <c r="I236" i="4"/>
  <c r="J235" i="4"/>
  <c r="I235" i="4"/>
  <c r="J234" i="4"/>
  <c r="I234" i="4"/>
  <c r="P3" i="16"/>
  <c r="Z78" i="27" l="1"/>
  <c r="F14" i="14"/>
  <c r="Z186" i="27"/>
  <c r="F16" i="14"/>
  <c r="Z113" i="27"/>
  <c r="F15" i="14"/>
  <c r="Z11" i="27"/>
  <c r="F10" i="14"/>
  <c r="F6" i="14"/>
  <c r="Z10" i="27"/>
  <c r="F11" i="14"/>
  <c r="Z36" i="27"/>
  <c r="F12" i="14"/>
  <c r="F7" i="14"/>
  <c r="Z158" i="27"/>
  <c r="Z5" i="27"/>
  <c r="Z9" i="27"/>
</calcChain>
</file>

<file path=xl/sharedStrings.xml><?xml version="1.0" encoding="utf-8"?>
<sst xmlns="http://schemas.openxmlformats.org/spreadsheetml/2006/main" count="5555" uniqueCount="720">
  <si>
    <t>Tipo de Caso</t>
  </si>
  <si>
    <t>Estado de Reclamo</t>
  </si>
  <si>
    <t>Ingresado al módulo</t>
  </si>
  <si>
    <t>N° de Reclamo (Módulo)</t>
  </si>
  <si>
    <t>Oficina del Caso
(OE que genere / ocasiona el caso)</t>
  </si>
  <si>
    <t>Retail</t>
  </si>
  <si>
    <t>Código Canal de Ingreso</t>
  </si>
  <si>
    <t>Canal de Ingreso</t>
  </si>
  <si>
    <t>Oficina de Ingreso</t>
  </si>
  <si>
    <t>Zona de Ingreso Financiera
(OE que registra el caso)</t>
  </si>
  <si>
    <t>UBIGEO</t>
  </si>
  <si>
    <t>Fecha de Ingreso</t>
  </si>
  <si>
    <t>Año del Reclamo</t>
  </si>
  <si>
    <t>Trimestre</t>
  </si>
  <si>
    <t>Mes de Reclamo</t>
  </si>
  <si>
    <t>Fecha de Vencimiento Legal</t>
  </si>
  <si>
    <t>Fecha de Conclusión</t>
  </si>
  <si>
    <t>Código Producto</t>
  </si>
  <si>
    <t>Producto</t>
  </si>
  <si>
    <t>Código Motivo</t>
  </si>
  <si>
    <t>Motivo</t>
  </si>
  <si>
    <t>Nombre Cliente</t>
  </si>
  <si>
    <t>DNI</t>
  </si>
  <si>
    <t>Tiempo de Atención</t>
  </si>
  <si>
    <t>Reiterativo</t>
  </si>
  <si>
    <t>Rango</t>
  </si>
  <si>
    <t>Reclamo</t>
  </si>
  <si>
    <t>Si</t>
  </si>
  <si>
    <t>EFE</t>
  </si>
  <si>
    <t>03</t>
  </si>
  <si>
    <t>Vía internet</t>
  </si>
  <si>
    <t>SURCO</t>
  </si>
  <si>
    <t xml:space="preserve">LIMA NOR ESTE </t>
  </si>
  <si>
    <t>1501</t>
  </si>
  <si>
    <t>09</t>
  </si>
  <si>
    <t>Crédito de Consumo</t>
  </si>
  <si>
    <t>Concluido A Favor del usuario</t>
  </si>
  <si>
    <t>ICA</t>
  </si>
  <si>
    <t>CAJA LUREN</t>
  </si>
  <si>
    <t>07</t>
  </si>
  <si>
    <t>06</t>
  </si>
  <si>
    <t>Transacciones no procesadas / mal realizadas</t>
  </si>
  <si>
    <t>01</t>
  </si>
  <si>
    <t>Oficina</t>
  </si>
  <si>
    <t>LOS OLIVOS</t>
  </si>
  <si>
    <t>LIMA NORESTE</t>
  </si>
  <si>
    <t>Setiembre</t>
  </si>
  <si>
    <t>PIURA</t>
  </si>
  <si>
    <t>AREQUIPA</t>
  </si>
  <si>
    <t>SUR</t>
  </si>
  <si>
    <t>0401</t>
  </si>
  <si>
    <t>05</t>
  </si>
  <si>
    <t>Vía telefónica</t>
  </si>
  <si>
    <t>LC</t>
  </si>
  <si>
    <t>CHIMBOTE</t>
  </si>
  <si>
    <t>NORTE 3</t>
  </si>
  <si>
    <t>LIMA</t>
  </si>
  <si>
    <t>Hipotecario Propio</t>
  </si>
  <si>
    <t>CONVENIO</t>
  </si>
  <si>
    <t>YURIMAGUAS</t>
  </si>
  <si>
    <t>TOCACHE</t>
  </si>
  <si>
    <t>TACNA</t>
  </si>
  <si>
    <t>HUANUCO</t>
  </si>
  <si>
    <t>TARMA</t>
  </si>
  <si>
    <t>CENTRO</t>
  </si>
  <si>
    <t>Concluido a favor de la Empresa</t>
  </si>
  <si>
    <t>TARAPOTO</t>
  </si>
  <si>
    <t>CHINCHA</t>
  </si>
  <si>
    <t>CAJAMARCA</t>
  </si>
  <si>
    <t>En Gestión</t>
  </si>
  <si>
    <t>CARABAYLLO</t>
  </si>
  <si>
    <t>CHICLAYO</t>
  </si>
  <si>
    <t>VILLA MARIA DEL TRIUNFO</t>
  </si>
  <si>
    <t>LIMA SUR CHICO</t>
  </si>
  <si>
    <t>NO ES CLIENTE</t>
  </si>
  <si>
    <t>Servicios Varios</t>
  </si>
  <si>
    <t>Inadecuada atención al usuario - Problemas en la calidad del servicio</t>
  </si>
  <si>
    <t>AYACUCHO</t>
  </si>
  <si>
    <t>SULLANA</t>
  </si>
  <si>
    <t>NORTE 1</t>
  </si>
  <si>
    <t>2006</t>
  </si>
  <si>
    <t>JULIACA</t>
  </si>
  <si>
    <t>TINGO MARIA</t>
  </si>
  <si>
    <t>MOTOCORP</t>
  </si>
  <si>
    <t>HUARAZ</t>
  </si>
  <si>
    <t xml:space="preserve">ATE </t>
  </si>
  <si>
    <t>VILLA EL SALVADOR</t>
  </si>
  <si>
    <t>LURIN</t>
  </si>
  <si>
    <t>TRUJILLO</t>
  </si>
  <si>
    <t>1301</t>
  </si>
  <si>
    <t>CHOSICA</t>
  </si>
  <si>
    <t>SAN JUAN DE MIRAFLORES</t>
  </si>
  <si>
    <t>PRO</t>
  </si>
  <si>
    <t>CHULUCANAS</t>
  </si>
  <si>
    <t>SATIPO</t>
  </si>
  <si>
    <t>NORTE 2</t>
  </si>
  <si>
    <t>IQUITOS</t>
  </si>
  <si>
    <t>ORIENTE</t>
  </si>
  <si>
    <t>1601</t>
  </si>
  <si>
    <t xml:space="preserve">PUNO </t>
  </si>
  <si>
    <t>2101</t>
  </si>
  <si>
    <t>JAEN</t>
  </si>
  <si>
    <t>CUSCO</t>
  </si>
  <si>
    <t>SUR ORIENTE</t>
  </si>
  <si>
    <t>0801</t>
  </si>
  <si>
    <t>ATE</t>
  </si>
  <si>
    <t>HUANCAYO</t>
  </si>
  <si>
    <t>1102</t>
  </si>
  <si>
    <t>2001</t>
  </si>
  <si>
    <t>FERREÑAFE</t>
  </si>
  <si>
    <t>0501</t>
  </si>
  <si>
    <t>1201</t>
  </si>
  <si>
    <t>CERRO DE PASCO</t>
  </si>
  <si>
    <t>JAVIER PRADO</t>
  </si>
  <si>
    <t>PEDRO RUIZ</t>
  </si>
  <si>
    <t>1401</t>
  </si>
  <si>
    <t>CHACHAPOYAS</t>
  </si>
  <si>
    <t>0101</t>
  </si>
  <si>
    <t>NAZCA</t>
  </si>
  <si>
    <t>1103</t>
  </si>
  <si>
    <t>MALL DEL SUR</t>
  </si>
  <si>
    <t>PRESTA PERU</t>
  </si>
  <si>
    <t>MOYOBAMBA</t>
  </si>
  <si>
    <t>SAN JUAN DE LURIGANCHO</t>
  </si>
  <si>
    <t xml:space="preserve">TRUJILLO </t>
  </si>
  <si>
    <t>HUANCAVELICA</t>
  </si>
  <si>
    <t>1101</t>
  </si>
  <si>
    <t>CHORRILLOS</t>
  </si>
  <si>
    <t>PISCO</t>
  </si>
  <si>
    <t>LA MERCED</t>
  </si>
  <si>
    <t>BARRANCA</t>
  </si>
  <si>
    <t>MINKA LC</t>
  </si>
  <si>
    <t>CHEPEN</t>
  </si>
  <si>
    <t>0601</t>
  </si>
  <si>
    <t xml:space="preserve">CHICLAYO </t>
  </si>
  <si>
    <t>Disconformidad por notificaciones dirigidas a terceras personas</t>
  </si>
  <si>
    <t>Concluido A Favor del Usuario</t>
  </si>
  <si>
    <t>III Trimestre 19</t>
  </si>
  <si>
    <t>JULIAN ALCIBIADES CUEVA MELGAREJO</t>
  </si>
  <si>
    <t>Más de 60</t>
  </si>
  <si>
    <t>N° RECLAMOS</t>
  </si>
  <si>
    <t>Total</t>
  </si>
  <si>
    <t>1-15</t>
  </si>
  <si>
    <t>16-30</t>
  </si>
  <si>
    <t>31-60</t>
  </si>
  <si>
    <t>(Varios elementos)</t>
  </si>
  <si>
    <t xml:space="preserve"> N° de Reclamo (Módulo)</t>
  </si>
  <si>
    <t>Promedio de Tiempo de Atención</t>
  </si>
  <si>
    <t xml:space="preserve"> </t>
  </si>
  <si>
    <t>Total N° Casos</t>
  </si>
  <si>
    <t>Total Promedio de Tiempo de Atención</t>
  </si>
  <si>
    <t>TIPO</t>
  </si>
  <si>
    <t>N° Casos</t>
  </si>
  <si>
    <t>Total general</t>
  </si>
  <si>
    <t>ANEXO N° 2</t>
  </si>
  <si>
    <t>Reporte de Reclamo N° RR1</t>
  </si>
  <si>
    <t>INFORMACIÓN DE RECLAMOS RECIBIDOS DE LOS USUARIOS</t>
  </si>
  <si>
    <t>Empresa: FINANCIERA EFECTIVA</t>
  </si>
  <si>
    <t>Código: 237</t>
  </si>
  <si>
    <t>Operación, Servicio o Producto</t>
  </si>
  <si>
    <t>Motivo de Reclamo</t>
  </si>
  <si>
    <t>Ubicación Geográfica</t>
  </si>
  <si>
    <t>Ubicación Ayuda</t>
  </si>
  <si>
    <t>Revisión</t>
  </si>
  <si>
    <t>RECLAMOS EN TRÁMITE POR PLAZOS
(En días)</t>
  </si>
  <si>
    <t>RECLAMOS ABSUELTOS POR PLAZOS
(En días)</t>
  </si>
  <si>
    <t>Tiempo Promedio de Atención</t>
  </si>
  <si>
    <t>A Favor de la Empresa</t>
  </si>
  <si>
    <t>Sub Total</t>
  </si>
  <si>
    <t>A Favor del Usuario</t>
  </si>
  <si>
    <t>TOTAL</t>
  </si>
  <si>
    <t>TOTAL NUMERO DE RECLAMOS RECIBIDOS EN EL TRIMESTRE</t>
  </si>
  <si>
    <t>TIEMPO PROMEDIO DE ABSOLUCIÓN DEL TOTAL DE RECLAMOS ABSUELTOS</t>
  </si>
  <si>
    <t>TOTAL NÚMERO DE OPERACIONES EN EL TRIMESTRE</t>
  </si>
  <si>
    <t>#</t>
  </si>
  <si>
    <t>Operaciones, Productos o Servicios</t>
  </si>
  <si>
    <t>Motivos de Reclamos</t>
  </si>
  <si>
    <t>Reclamos Absueltos</t>
  </si>
  <si>
    <t>Tiempo Promedio de Absolución</t>
  </si>
  <si>
    <t>Crédito Hipotecario para Vivienda</t>
  </si>
  <si>
    <t>TOTAL NUMERO DE OPERACIONES</t>
  </si>
  <si>
    <t>0109030401</t>
  </si>
  <si>
    <t>0109031501</t>
  </si>
  <si>
    <t>0109031401</t>
  </si>
  <si>
    <t>0109032001</t>
  </si>
  <si>
    <t>0109030218</t>
  </si>
  <si>
    <t>0109031103</t>
  </si>
  <si>
    <t>0109031301</t>
  </si>
  <si>
    <t>0109031102</t>
  </si>
  <si>
    <t>0109031201</t>
  </si>
  <si>
    <t>0109032301</t>
  </si>
  <si>
    <t>0109032006</t>
  </si>
  <si>
    <t>0109032101</t>
  </si>
  <si>
    <t>0109031207</t>
  </si>
  <si>
    <t>0109031601</t>
  </si>
  <si>
    <t>0109030801</t>
  </si>
  <si>
    <t>0109032401</t>
  </si>
  <si>
    <t>0109031508</t>
  </si>
  <si>
    <t>0109031303</t>
  </si>
  <si>
    <t>0109031105</t>
  </si>
  <si>
    <t>0109030201</t>
  </si>
  <si>
    <t>0109030301</t>
  </si>
  <si>
    <t>0109030402</t>
  </si>
  <si>
    <t>0109030608</t>
  </si>
  <si>
    <t>0109030701</t>
  </si>
  <si>
    <t>0109030809</t>
  </si>
  <si>
    <t>0109030906</t>
  </si>
  <si>
    <t>0109031001</t>
  </si>
  <si>
    <t>0109031101</t>
  </si>
  <si>
    <t>0109031203</t>
  </si>
  <si>
    <t>0109031403</t>
  </si>
  <si>
    <t>0109031502</t>
  </si>
  <si>
    <t>0109031701</t>
  </si>
  <si>
    <t>0109032005</t>
  </si>
  <si>
    <t>0109032111</t>
  </si>
  <si>
    <t>0109032201</t>
  </si>
  <si>
    <t>0109032210</t>
  </si>
  <si>
    <t>0109032501</t>
  </si>
  <si>
    <t>0109061501</t>
  </si>
  <si>
    <t>0109062001</t>
  </si>
  <si>
    <t>0109061301</t>
  </si>
  <si>
    <t>0109061201</t>
  </si>
  <si>
    <t>0109062301</t>
  </si>
  <si>
    <t>0109062006</t>
  </si>
  <si>
    <t>0109062101</t>
  </si>
  <si>
    <t>0109060501</t>
  </si>
  <si>
    <t>0109061601</t>
  </si>
  <si>
    <t>0109060801</t>
  </si>
  <si>
    <t>0109062401</t>
  </si>
  <si>
    <t>0109061105</t>
  </si>
  <si>
    <t>0109060402</t>
  </si>
  <si>
    <t>0109060608</t>
  </si>
  <si>
    <t>0109060701</t>
  </si>
  <si>
    <t>0109060809</t>
  </si>
  <si>
    <t>0109060906</t>
  </si>
  <si>
    <t>0109061203</t>
  </si>
  <si>
    <t>0109061209</t>
  </si>
  <si>
    <t>0109061502</t>
  </si>
  <si>
    <t>0109061506</t>
  </si>
  <si>
    <t>0109061701</t>
  </si>
  <si>
    <t>0109062206</t>
  </si>
  <si>
    <t>0109062209</t>
  </si>
  <si>
    <t>0109181501</t>
  </si>
  <si>
    <t>0109180218</t>
  </si>
  <si>
    <t>0109182301</t>
  </si>
  <si>
    <t>0109182006</t>
  </si>
  <si>
    <t>0109391501</t>
  </si>
  <si>
    <t>0109392101</t>
  </si>
  <si>
    <t>0109391101</t>
  </si>
  <si>
    <t>0109221501</t>
  </si>
  <si>
    <t>0109221401</t>
  </si>
  <si>
    <t>0109222001</t>
  </si>
  <si>
    <t>0109220101</t>
  </si>
  <si>
    <t>0109221301</t>
  </si>
  <si>
    <t>0109221201</t>
  </si>
  <si>
    <t>0109220501</t>
  </si>
  <si>
    <t>0109221601</t>
  </si>
  <si>
    <t>0109220301</t>
  </si>
  <si>
    <t>0109221001</t>
  </si>
  <si>
    <t>0109221209</t>
  </si>
  <si>
    <t>0109221505</t>
  </si>
  <si>
    <t>0109222210</t>
  </si>
  <si>
    <t>01091080401</t>
  </si>
  <si>
    <t>01091081501</t>
  </si>
  <si>
    <t>01091081401</t>
  </si>
  <si>
    <t>01091082001</t>
  </si>
  <si>
    <t>01091080218</t>
  </si>
  <si>
    <t>01091081102</t>
  </si>
  <si>
    <t>01091081201</t>
  </si>
  <si>
    <t>01091082006</t>
  </si>
  <si>
    <t>01091082101</t>
  </si>
  <si>
    <t>01091081601</t>
  </si>
  <si>
    <t>01091081508</t>
  </si>
  <si>
    <t>01091080601</t>
  </si>
  <si>
    <t>01091080602</t>
  </si>
  <si>
    <t>01091080701</t>
  </si>
  <si>
    <t>01091080901</t>
  </si>
  <si>
    <t>01091081309</t>
  </si>
  <si>
    <t>01091081502</t>
  </si>
  <si>
    <t>01091082111</t>
  </si>
  <si>
    <t>01091082201</t>
  </si>
  <si>
    <t>01091082501</t>
  </si>
  <si>
    <t>01091091501</t>
  </si>
  <si>
    <t>01091092001</t>
  </si>
  <si>
    <t>01091091102</t>
  </si>
  <si>
    <t>01091091601</t>
  </si>
  <si>
    <t>01091090801</t>
  </si>
  <si>
    <t>01091090701</t>
  </si>
  <si>
    <t>0107031501</t>
  </si>
  <si>
    <t>0107032111</t>
  </si>
  <si>
    <t>0107061501</t>
  </si>
  <si>
    <t>01071081101</t>
  </si>
  <si>
    <t>0129031201</t>
  </si>
  <si>
    <t>0129061501</t>
  </si>
  <si>
    <t>0129061401</t>
  </si>
  <si>
    <t>0129062001</t>
  </si>
  <si>
    <t>0129060701</t>
  </si>
  <si>
    <t>0129181103</t>
  </si>
  <si>
    <t>0129391501</t>
  </si>
  <si>
    <t>0129391401</t>
  </si>
  <si>
    <t>0129392001</t>
  </si>
  <si>
    <t>0129390101</t>
  </si>
  <si>
    <t>0129391201</t>
  </si>
  <si>
    <t>0129392301</t>
  </si>
  <si>
    <t>0129391101</t>
  </si>
  <si>
    <t>0129391203</t>
  </si>
  <si>
    <t>0129391502</t>
  </si>
  <si>
    <t>01291081501</t>
  </si>
  <si>
    <t>01291081207</t>
  </si>
  <si>
    <t>01291092001</t>
  </si>
  <si>
    <t>0309031501</t>
  </si>
  <si>
    <t>0309061501</t>
  </si>
  <si>
    <t>0309181501</t>
  </si>
  <si>
    <t>0309391501</t>
  </si>
  <si>
    <t>0309221501</t>
  </si>
  <si>
    <t>03091081501</t>
  </si>
  <si>
    <t>03091091501</t>
  </si>
  <si>
    <t>03091071501</t>
  </si>
  <si>
    <t>0307031501</t>
  </si>
  <si>
    <t>0307061501</t>
  </si>
  <si>
    <t>0307391501</t>
  </si>
  <si>
    <t>0307221501</t>
  </si>
  <si>
    <t>03071081501</t>
  </si>
  <si>
    <t>03071091501</t>
  </si>
  <si>
    <t>0329031501</t>
  </si>
  <si>
    <t>0329061501</t>
  </si>
  <si>
    <t>0329181501</t>
  </si>
  <si>
    <t>0329391501</t>
  </si>
  <si>
    <t>0329221501</t>
  </si>
  <si>
    <t>03291081501</t>
  </si>
  <si>
    <t>03291091501</t>
  </si>
  <si>
    <t>0509031501</t>
  </si>
  <si>
    <t>0509061501</t>
  </si>
  <si>
    <t>0509181501</t>
  </si>
  <si>
    <t>0509391501</t>
  </si>
  <si>
    <t>0509221501</t>
  </si>
  <si>
    <t>05091081501</t>
  </si>
  <si>
    <t>05091091501</t>
  </si>
  <si>
    <t>05091071501</t>
  </si>
  <si>
    <t>0507031501</t>
  </si>
  <si>
    <t>0507061501</t>
  </si>
  <si>
    <t>0507391501</t>
  </si>
  <si>
    <t>0507221501</t>
  </si>
  <si>
    <t>05071081501</t>
  </si>
  <si>
    <t>05071091501</t>
  </si>
  <si>
    <t>0529031501</t>
  </si>
  <si>
    <t>0529061501</t>
  </si>
  <si>
    <t>0529391501</t>
  </si>
  <si>
    <t>05291081501</t>
  </si>
  <si>
    <t>05291091501</t>
  </si>
  <si>
    <t>EMPRESA</t>
  </si>
  <si>
    <t>MES</t>
  </si>
  <si>
    <t>Financiera</t>
  </si>
  <si>
    <t>% RETAIL</t>
  </si>
  <si>
    <t>% EFECTIVA</t>
  </si>
  <si>
    <t>Efe / Efectiva</t>
  </si>
  <si>
    <t>MARZO</t>
  </si>
  <si>
    <t>Curacao / Efectiva</t>
  </si>
  <si>
    <t>MTC Selva / Efectiva</t>
  </si>
  <si>
    <t>MTC / Efectiva</t>
  </si>
  <si>
    <t>Efe Selva/ Efectiva</t>
  </si>
  <si>
    <t>MESES</t>
  </si>
  <si>
    <t>FEBRERO</t>
  </si>
  <si>
    <t>TRANSACCIONES</t>
  </si>
  <si>
    <t>ENERO </t>
  </si>
  <si>
    <t>DICIEMBRE</t>
  </si>
  <si>
    <t>NOVIEMBRE</t>
  </si>
  <si>
    <t>OCTUBRE</t>
  </si>
  <si>
    <t>ANDAHUAYLAS</t>
  </si>
  <si>
    <t xml:space="preserve">HUANCAYO </t>
  </si>
  <si>
    <t>PIURA EFE</t>
  </si>
  <si>
    <t>AREQUIPA 3</t>
  </si>
  <si>
    <t>CHICLAYO EFE</t>
  </si>
  <si>
    <t>TACNA LC</t>
  </si>
  <si>
    <t>ICA EFE</t>
  </si>
  <si>
    <t>PIURA GRAU</t>
  </si>
  <si>
    <t xml:space="preserve">PIURA </t>
  </si>
  <si>
    <t>BAMBAMARCA</t>
  </si>
  <si>
    <t>1105</t>
  </si>
  <si>
    <t>NASCA</t>
  </si>
  <si>
    <t>QUILLABAMBA</t>
  </si>
  <si>
    <t>HUANCAYO 1</t>
  </si>
  <si>
    <t>CHACHAPOYAS LC</t>
  </si>
  <si>
    <t>CHICLAYO LC</t>
  </si>
  <si>
    <t>Cobros indebidos de intereses, comisiones, gastos y tributos</t>
  </si>
  <si>
    <t>JOSE LUIS RAMOS VENTURA</t>
  </si>
  <si>
    <t>0608</t>
  </si>
  <si>
    <t>1203</t>
  </si>
  <si>
    <t>0809</t>
  </si>
  <si>
    <t>Crédito Hipotecario</t>
  </si>
  <si>
    <t>SALAVERRY</t>
  </si>
  <si>
    <t>Noviembre</t>
  </si>
  <si>
    <t>MOTUPE</t>
  </si>
  <si>
    <t>ZARATE</t>
  </si>
  <si>
    <t>LIMA NORTE CHICO</t>
  </si>
  <si>
    <t>LA MERCED LC</t>
  </si>
  <si>
    <t>OFICINA PRINCIPAL</t>
  </si>
  <si>
    <t>Diciembre</t>
  </si>
  <si>
    <t>EL PEDREGAL</t>
  </si>
  <si>
    <t>PLAZA NORTE EFE</t>
  </si>
  <si>
    <t>1209</t>
  </si>
  <si>
    <t>2210</t>
  </si>
  <si>
    <t>0218</t>
  </si>
  <si>
    <t>1502</t>
  </si>
  <si>
    <t>2301</t>
  </si>
  <si>
    <t>1001</t>
  </si>
  <si>
    <t>0405</t>
  </si>
  <si>
    <t>0201</t>
  </si>
  <si>
    <t/>
  </si>
  <si>
    <t>Información de Reclamos atendidos de los Usuarios</t>
  </si>
  <si>
    <t>Otros</t>
  </si>
  <si>
    <t>TOTAL RECLAMOS ABSUELTOS</t>
  </si>
  <si>
    <t>TOTAL NUMERO DE RECLAMOS RECIBIDOS  EN EL TRIMESTRE</t>
  </si>
  <si>
    <t>Concluido</t>
  </si>
  <si>
    <t>Correo Electronico</t>
  </si>
  <si>
    <t>IV Trimestre 19</t>
  </si>
  <si>
    <t>BETTY NELLY DESCALZI COLLAO</t>
  </si>
  <si>
    <t>LA CURACAO</t>
  </si>
  <si>
    <t>ROSA LUZ SALVATIERRA RIMACHE</t>
  </si>
  <si>
    <t>TRUJILLO LC</t>
  </si>
  <si>
    <t>Operaciones no reconocidas (consumos, disposiciones, retiros, cargos, abonos y sobregiros, según corresponda)</t>
  </si>
  <si>
    <t>MARIALEJANDRA DE LOS ANGELES FRIAS SANTILLAN</t>
  </si>
  <si>
    <t>Concluido A Favor de la Empresa</t>
  </si>
  <si>
    <t>FREDI PIZARRO LEON</t>
  </si>
  <si>
    <t>DAEL ADONAIRE TORRES</t>
  </si>
  <si>
    <t>DIEGO ARMANDO FRANCO TORRES</t>
  </si>
  <si>
    <t>MARIA ALICIA NEYRA ATAHUI</t>
  </si>
  <si>
    <t>RAMON CLEMENTE ACEVEDO</t>
  </si>
  <si>
    <t>ROSA SAAVEDRA DE ALVARADO</t>
  </si>
  <si>
    <t>FORTUNATO VELASQUEZ GONZA</t>
  </si>
  <si>
    <t>AREQUIPA 2</t>
  </si>
  <si>
    <t>ELIA ORIETTA PONCE DE VALENCIA</t>
  </si>
  <si>
    <t>JOSE MANUEL RODRIGUEZ RODRIGUEZ</t>
  </si>
  <si>
    <t>LUCIA MARINO PERALES DE MEDINA</t>
  </si>
  <si>
    <t>ALICIA ISAMAR ORTIZ CASTILLO</t>
  </si>
  <si>
    <t>PICHANAKI</t>
  </si>
  <si>
    <t>PICHANAKI EFE</t>
  </si>
  <si>
    <t>ESTHER MARLENI SUAREZ UNSIHUAY</t>
  </si>
  <si>
    <t xml:space="preserve">Reporte indebido en la Central de Riesgos </t>
  </si>
  <si>
    <t>ROSBELITH RODRIGO SEGURA</t>
  </si>
  <si>
    <t>ROSARIO DORIS CACERES BEGAZO</t>
  </si>
  <si>
    <t>HIPOTECARIO</t>
  </si>
  <si>
    <t>CYNTHIA ALICIA VENEGAS HUANCA</t>
  </si>
  <si>
    <t xml:space="preserve">Cobros indebidos de intereses, comisiones, gastos y tributos (tales como seguros, ITF, entre otros cargos, según corresponda) </t>
  </si>
  <si>
    <t>JOSE LUIS RODRIGUEZ CORIMAYHUA</t>
  </si>
  <si>
    <t>ROOSSEVEIT DANIEL LAURA GONZALES</t>
  </si>
  <si>
    <t>ATE 2</t>
  </si>
  <si>
    <t>CARLOS RAUL RAMIREZ APAZA</t>
  </si>
  <si>
    <t>KARINA CEILA UVIDIA CANCHARI</t>
  </si>
  <si>
    <t>CRISTIAN DAVID SILVA ARIZOLA</t>
  </si>
  <si>
    <t>LIZBET ARASELI HUANCAS RUIZ</t>
  </si>
  <si>
    <t>KATHERINE ROSARIO TOVAR LLANCO</t>
  </si>
  <si>
    <t>SUSANA GASPAR MEZA</t>
  </si>
  <si>
    <t>PATRICIA MARLENE RODRIGUEZ VEGA</t>
  </si>
  <si>
    <t>STEVEN ALEXANDER DIAZ MENDOZA</t>
  </si>
  <si>
    <t>ANTONY ALLACARIMA TITO</t>
  </si>
  <si>
    <t>ASUNTA COMECA PUERTA</t>
  </si>
  <si>
    <t>VILLA MARÍA DEL TRIUNFO</t>
  </si>
  <si>
    <t>FREDY JAVIER PARCO CHUMBILE</t>
  </si>
  <si>
    <t>CLAUDIA ZAPATA TOCTO</t>
  </si>
  <si>
    <t>-</t>
  </si>
  <si>
    <t>CARMEN CECILIA GARCIA DIAZ</t>
  </si>
  <si>
    <t>MIGUEL ANFEL DEL AGUILA REATEGUI</t>
  </si>
  <si>
    <t>ELIZABETH LUCILA CARPIO QUISPE</t>
  </si>
  <si>
    <t>JESUS JULIAN AVENDANO SIMON</t>
  </si>
  <si>
    <t xml:space="preserve">JAVIER PRADO   </t>
  </si>
  <si>
    <t>NICOLAS BECERRA VEGA</t>
  </si>
  <si>
    <t>JONATHAN OMAR PEVES DURAND</t>
  </si>
  <si>
    <t>2201</t>
  </si>
  <si>
    <t>LUIS ALEJANDRO GOMEZ GONZALES</t>
  </si>
  <si>
    <t>SAUL ISAIAS graus merino</t>
  </si>
  <si>
    <t>CESAR LATINI FERNANDEZ ROJAS</t>
  </si>
  <si>
    <t>CHIMBOTE 2</t>
  </si>
  <si>
    <t>I Trimestre 20</t>
  </si>
  <si>
    <t>Enero</t>
  </si>
  <si>
    <t>GENOVEVA GOMEZ SILVA DE APONTE</t>
  </si>
  <si>
    <t>ESVER YOEL VERGARA ESCOBAR</t>
  </si>
  <si>
    <t>WELSER GUERRERO LOZADA</t>
  </si>
  <si>
    <t>MARLENY VASQUEZ PEREZ</t>
  </si>
  <si>
    <t>HEBER HUANCAS PEREZ</t>
  </si>
  <si>
    <t>DIANA ESTHER LARRAZABAL BERNAL</t>
  </si>
  <si>
    <t>CAROLA LUCY ARROYO BALDEON</t>
  </si>
  <si>
    <t>RUBENS TAINE VASQUEZ SANTA CRUZ</t>
  </si>
  <si>
    <t>MARIA MEJIA ARANA</t>
  </si>
  <si>
    <t>EIDE ALFREDO GIL MAMANI</t>
  </si>
  <si>
    <t>SANDRA ADELAIDA LESCANO ROSAS</t>
  </si>
  <si>
    <t>CHIMBOTE TRINIT</t>
  </si>
  <si>
    <t>CONSTRUCCION</t>
  </si>
  <si>
    <t>ASTRID ZANEL LAURENTE ALBARRAN</t>
  </si>
  <si>
    <t>RUPERTO CHUÑA GIRON</t>
  </si>
  <si>
    <t>LUIS ANTONIO ALARCON GOZALO</t>
  </si>
  <si>
    <t>MYRELLA EMPERATRIZ HUAMAN SIUCE</t>
  </si>
  <si>
    <t>ATE II LC</t>
  </si>
  <si>
    <t>KEVIN YARANGA ESTRADA</t>
  </si>
  <si>
    <t>CURACAO</t>
  </si>
  <si>
    <t>MOISES ARMANDO BUSTAMANTE GIRALDO</t>
  </si>
  <si>
    <t>JONATHAN MUÑOZ CAMPOS</t>
  </si>
  <si>
    <t>FERNANDO JAIME ROJAS QUISPE</t>
  </si>
  <si>
    <t>SALVADOR LEONIDAS RAMOS GARAY</t>
  </si>
  <si>
    <t xml:space="preserve">AREQUIPA </t>
  </si>
  <si>
    <t>AGUSTINA QUISPE MANSILLA</t>
  </si>
  <si>
    <t>CONSUELO USABEL OLIVARI LOZANO</t>
  </si>
  <si>
    <t>ELISA VICTORIA CESPEDES BARRIA</t>
  </si>
  <si>
    <t>DEIVI GUADALUPE ZAPATA RAMOS</t>
  </si>
  <si>
    <t>LUZ CLARA SAQUIRAY MAYNAS</t>
  </si>
  <si>
    <t>JORGE LUIS VASQUEZ VILLALOBOS</t>
  </si>
  <si>
    <t>CLARA GUADALUPE GARCIA VIGIL</t>
  </si>
  <si>
    <t>MANUEL RUNCO TINGAL</t>
  </si>
  <si>
    <t>JUAN ALBERTO CHUCAS URQUIAGA</t>
  </si>
  <si>
    <t>MARCO ANTONIO CIERTO MARTIN</t>
  </si>
  <si>
    <t>CESAR MANUEL GUTIERREZ ZEA</t>
  </si>
  <si>
    <t>MARIA ANGELICA ZARE VARELA</t>
  </si>
  <si>
    <t>GIANCARLO EDUARDO ARELLANO TINCO</t>
  </si>
  <si>
    <t>GREGORIO SANTIAGO CONDORI TACO</t>
  </si>
  <si>
    <t>ISABEL LUCIA ISABEL ZEVALLOS</t>
  </si>
  <si>
    <t>BRAULIO RAFAELE CUELLAR</t>
  </si>
  <si>
    <t>GIANNI RIVERA ESTRELLA</t>
  </si>
  <si>
    <t>URI ER GAD SBEN MAMANI MONASTERIO</t>
  </si>
  <si>
    <t>CELIDE GARCIA VDA DE VELA</t>
  </si>
  <si>
    <t>JUAN MANUEL AREVALO QUEVEDO</t>
  </si>
  <si>
    <t>JUAN ALFONSO CIRIACO VARGAS</t>
  </si>
  <si>
    <t>MARIA SOLEDAD RODRIGUEZ FERNANDEZ</t>
  </si>
  <si>
    <t>ELENA CLARA CHAVEZ CHAVARRIA</t>
  </si>
  <si>
    <t>KAREN MARIELENA SALAZAR REYNOSO</t>
  </si>
  <si>
    <t>HELIO BELIZARIO MERCADO VILLAVICENCIO</t>
  </si>
  <si>
    <t>YRIS CAROLINA TORRES JIMENEZ</t>
  </si>
  <si>
    <t>WILMER GARCIA SAAVEDRA</t>
  </si>
  <si>
    <t>CHICLAYO MOTO</t>
  </si>
  <si>
    <t>WALTER SILVA CEDRON</t>
  </si>
  <si>
    <t>ROXANA ANGELA ATAJO CUTIPA</t>
  </si>
  <si>
    <t>1207</t>
  </si>
  <si>
    <t>SOLEDAD CONSUELO ORTEGA GAMARRA</t>
  </si>
  <si>
    <t>LUIS ENRIQUE GARCIA SANZ</t>
  </si>
  <si>
    <t>LUCIO COAQUIRA LIMACHI</t>
  </si>
  <si>
    <t>ELMER ROBERTO BENDEZU MIGUEL</t>
  </si>
  <si>
    <t>CHRISTIAN CCOPA MACHICAO</t>
  </si>
  <si>
    <t>LUIS HERNAN CASTILLO ANDIA</t>
  </si>
  <si>
    <t>EMERSON DELGADO TUCTO</t>
  </si>
  <si>
    <t>NORBERTO YANA HUALLPA</t>
  </si>
  <si>
    <t>GIANCARLO EVANGELISTA CAYTANO</t>
  </si>
  <si>
    <t>LOURDES SOTO GAMARRA</t>
  </si>
  <si>
    <t>RENZO EDUARDO TORPOCO ROJAS</t>
  </si>
  <si>
    <t>TRUJILLO MOTOCORP</t>
  </si>
  <si>
    <t>CARMEN CONDOR PINEDO</t>
  </si>
  <si>
    <t>TRUJILLO II LC</t>
  </si>
  <si>
    <t>ROSARIO YRENE REYES GUEVARA</t>
  </si>
  <si>
    <t>ROSA JANET QUIÑONES HUAMAN</t>
  </si>
  <si>
    <t>OSCAR EDUARDO CHANG ZUÑIGA</t>
  </si>
  <si>
    <t>CELSO NAZARIO CHURATA ROQUE</t>
  </si>
  <si>
    <t>CARLA ANYELINA CUBA JIMENEZ</t>
  </si>
  <si>
    <t>SILVIO QUIHUE CUSI</t>
  </si>
  <si>
    <t>JULIA ZENOBIA RIVERA GUTIERREZ</t>
  </si>
  <si>
    <t>ROCIO OBLITAS GUTIERREZ</t>
  </si>
  <si>
    <t>Febrero</t>
  </si>
  <si>
    <t>JOSE LUIS DEL AGUILA ALBINAGORTA</t>
  </si>
  <si>
    <t>LUCINDA ELENA NEYRA HUAYHUAYA</t>
  </si>
  <si>
    <t>FERNANDO EDGARD VALDERRAMA GUAYAN</t>
  </si>
  <si>
    <t>BLANCA MARTINA HANCCO PRADA</t>
  </si>
  <si>
    <t>OPEN</t>
  </si>
  <si>
    <t>ELVER CHAMBA GUERRERO</t>
  </si>
  <si>
    <t>VICTOR CALIZAYA PARI</t>
  </si>
  <si>
    <t>DAVID RAUL MARINOS DE LA CRUZ</t>
  </si>
  <si>
    <t>IVAN ANTONIO HERRERA VILLARRUEL</t>
  </si>
  <si>
    <t>TAYRA MARILIA GARCIA PUYO</t>
  </si>
  <si>
    <t>CARLA GUZMAN SILVA</t>
  </si>
  <si>
    <t>JUDY LISBETH MONTALVAN PENA</t>
  </si>
  <si>
    <t>DAVID RUIZ SOTELO</t>
  </si>
  <si>
    <t>DIANA ISABEL RAMOS ZUNINI</t>
  </si>
  <si>
    <t>SAFIR NOE JIBAJA NOMBERA</t>
  </si>
  <si>
    <t>OSWALDO FELIX DIAZ SANCHEZ</t>
  </si>
  <si>
    <t>CLARA RENE CARRASCO CARPIO</t>
  </si>
  <si>
    <t>SANDRA ELIZABETH CUBAS RAMIREZ</t>
  </si>
  <si>
    <t>FLOR QUILLA ARIAS</t>
  </si>
  <si>
    <t>GRIMANESA GUERRA GONZALEZ</t>
  </si>
  <si>
    <t>HUANCAYO EFE</t>
  </si>
  <si>
    <t>VILMA ROSALVINA ALFARO DE LA CRUZ</t>
  </si>
  <si>
    <t>LIMA ESTE</t>
  </si>
  <si>
    <t>MILAGROS NINAPAITAN GUTIERREZ</t>
  </si>
  <si>
    <t>0701</t>
  </si>
  <si>
    <t>MONICA LISETTE BOTTA ANGOSTO</t>
  </si>
  <si>
    <t>ROCIO MAGDALENA CHAVEZ ZAMORA</t>
  </si>
  <si>
    <t>JOSE ANGEL QUINTANA SALAZAR</t>
  </si>
  <si>
    <t>FIORELLA VELASQUEZ NEYRA</t>
  </si>
  <si>
    <t>VICTOR HUGO SOSA GIRON</t>
  </si>
  <si>
    <t>MARTIN SULLCAPUMA MARTINEZ</t>
  </si>
  <si>
    <t>ELIZABETH NEYRA REYES DE JUAPE</t>
  </si>
  <si>
    <t>MIGUEL ANGEL ROJAS GUEVARA</t>
  </si>
  <si>
    <t>JENY DE LA CRUZ AYALA</t>
  </si>
  <si>
    <t>ANNIE SIUCE CHAVEZ</t>
  </si>
  <si>
    <t>CARLOS MONTANEZ RODRIGUEZ</t>
  </si>
  <si>
    <t>FRESSIA KATHERINE SANCHEZ CRISTOBAL</t>
  </si>
  <si>
    <t>EDITH MABEL MARCA SALAZAR</t>
  </si>
  <si>
    <t>MYRIAM VICTORIA RODRIGUEZ BLANCO</t>
  </si>
  <si>
    <t>SULLANA LC</t>
  </si>
  <si>
    <t>VICTOR RAUL CRISANTO PININ</t>
  </si>
  <si>
    <t>OLGA MORENO DE LACHIRA</t>
  </si>
  <si>
    <t>HENRRY MILTON NUNEZ FARFAN</t>
  </si>
  <si>
    <t>JOSE ANDRES TINEO MOGOLLON</t>
  </si>
  <si>
    <t>DENISSE PIERINA CORTEZ SEMINARIO</t>
  </si>
  <si>
    <t>IQUITOS SELVA</t>
  </si>
  <si>
    <t>IQUITOS LC</t>
  </si>
  <si>
    <t>MARCO ANTONIO TORRES DIAZ</t>
  </si>
  <si>
    <t>PISCO EFE</t>
  </si>
  <si>
    <t>ROSA GIRALDO DE SIFUENTES</t>
  </si>
  <si>
    <t>HUACHO LC</t>
  </si>
  <si>
    <t>EUFEMIA MORALES CHUQUIVIGUEL</t>
  </si>
  <si>
    <t>GRUPO PANA</t>
  </si>
  <si>
    <t>DEALER</t>
  </si>
  <si>
    <t>JACKELYN KIMBERLY LOMAS PORTOCARRERO</t>
  </si>
  <si>
    <t>ELMER CONOZCO SUMAYLLO</t>
  </si>
  <si>
    <t>AGENCIA</t>
  </si>
  <si>
    <t>ROSA BERTHA DE LA CRUZ NAPA DE MIRANDA</t>
  </si>
  <si>
    <t>DANIEL ANDRES SANCHEZ BOTTA</t>
  </si>
  <si>
    <t>LUIS GABRIEL TAPIA GONZALES</t>
  </si>
  <si>
    <t>ISABEL CRISTINA COLLAVE ZAVALETA</t>
  </si>
  <si>
    <t>WALTER MIGUEL CHUQUIPA TOMANGUILLA</t>
  </si>
  <si>
    <t xml:space="preserve">LUIS VARGAS MALAGA </t>
  </si>
  <si>
    <t>ANEL INGRID CAPPILLO RUIZ</t>
  </si>
  <si>
    <t>HERNAN ESTEBAN YCHIPAS CALDERON</t>
  </si>
  <si>
    <t>LUIS HERRERA TOSCAINO</t>
  </si>
  <si>
    <t>MARCO ANTONIO VASQUEZ LEON</t>
  </si>
  <si>
    <t>HECTOR FERNANDO HUAMAN HERNANDEZ</t>
  </si>
  <si>
    <t>TARMA EFE</t>
  </si>
  <si>
    <t>MARIELA NERIDA OLIVARES QUINCHO</t>
  </si>
  <si>
    <t>ROSSY ELIZABETH SANCHEZ BERNAL</t>
  </si>
  <si>
    <t>MAX LAURENTE BUIZA</t>
  </si>
  <si>
    <t>JESUS ALBERTO MIRANDA RAMOS</t>
  </si>
  <si>
    <t>MARINA DOMINGA MOLINA ASTO</t>
  </si>
  <si>
    <t>PERCY PALOMINO YANCCE</t>
  </si>
  <si>
    <t>VICTOR CHIPANA NUÑEZ</t>
  </si>
  <si>
    <t>CHRISTHEL YAHAYRA RONDON ARIAS</t>
  </si>
  <si>
    <t>STEFANIE MARCOS RAMIREZ</t>
  </si>
  <si>
    <t>MARY LUZ PIZARRO VASQUEZ</t>
  </si>
  <si>
    <t>RUBEN PUMALLICA VALLENAS</t>
  </si>
  <si>
    <t>MARTHA AYDE CURISINCHE CASTAÑEDA</t>
  </si>
  <si>
    <t>DANIEL MARCOS RIOS MENENDEZ</t>
  </si>
  <si>
    <t>WILLIAMS MAGALLANES HERNANDEZ</t>
  </si>
  <si>
    <t>JUAN LUIS ROJAS TUCTO</t>
  </si>
  <si>
    <t>JORGE LUIS OLAYA ALBURQUEQUE</t>
  </si>
  <si>
    <t>CLEVER APONTE GOMEZ</t>
  </si>
  <si>
    <t>ELSI DULA INGA CASTAÑEDA</t>
  </si>
  <si>
    <t>KATHIA ROXANA VELASQUEZ SOTO</t>
  </si>
  <si>
    <t>CELIA CALDERON YARINGAAHNO</t>
  </si>
  <si>
    <t>YELSIN FLORES IBARRA</t>
  </si>
  <si>
    <t>GERARDO CHAYÑA CONTRERAS</t>
  </si>
  <si>
    <t>DAMIANA PEÑA TORRES</t>
  </si>
  <si>
    <t>GLADYS GARAY CARRANZA</t>
  </si>
  <si>
    <t>ROCIO CORINA NINA TAPIA</t>
  </si>
  <si>
    <t>GRETTA MILUSSICH MORALES</t>
  </si>
  <si>
    <t>JUANA ALICIA TTUPA SALDIBAR</t>
  </si>
  <si>
    <t>1402</t>
  </si>
  <si>
    <t>KATTIA LUZ GUERRERO PURISACA</t>
  </si>
  <si>
    <t>EUDIBIJES UCEDA RUELAS</t>
  </si>
  <si>
    <t>DENNIS MAGALY CANDELA GUEVARA</t>
  </si>
  <si>
    <t>YULI TITO CUSI</t>
  </si>
  <si>
    <t>JUAN PABLO RODRIGUEZ CISNEROS</t>
  </si>
  <si>
    <t>KARIN ESCALANTE MORVELI</t>
  </si>
  <si>
    <t>Marzo</t>
  </si>
  <si>
    <t>SILVIA ISABEL PALACIOS BARRERA</t>
  </si>
  <si>
    <t>EDWIN HECTOR LLUTARI BUSTINCIO</t>
  </si>
  <si>
    <t>JOSE MANUEL CABRERA ALEJOS</t>
  </si>
  <si>
    <t>LEONIDES HEREDIA PEREZ</t>
  </si>
  <si>
    <t>REM EDWARD RODRIGUEZ VARGAS</t>
  </si>
  <si>
    <t>ROMULO HENRY ORE ROJAS</t>
  </si>
  <si>
    <t>FILOMENO ELIAS SEDANO MAYTA</t>
  </si>
  <si>
    <t>REBELINO EDUARDO MAMANI RAMOS</t>
  </si>
  <si>
    <t>JOSE DIAZ LARA</t>
  </si>
  <si>
    <t>JOSE LUIS GARCIA PENA</t>
  </si>
  <si>
    <t>CARMEN ERNESTINA VELAZCO BOLUARTE</t>
  </si>
  <si>
    <t>JAVIER CHAVEZ ESPINOZA</t>
  </si>
  <si>
    <t>HENRY MACEDO PORRAS MELO</t>
  </si>
  <si>
    <t>EFECTIDELIVERY</t>
  </si>
  <si>
    <t>SEGUNDO DANIEL MARIN RUIZ</t>
  </si>
  <si>
    <t>ALCIRA MIRELLA LEON SALDAÑA</t>
  </si>
  <si>
    <t>KATHERINE COLLAZOS RIVAS</t>
  </si>
  <si>
    <t>CARMEN AMARILIS ANCCASI GARCIA</t>
  </si>
  <si>
    <t>SONIA VIRGINIA SAENZ CAMONES</t>
  </si>
  <si>
    <t>FRANCISCO REYNALDO ANDONAYRE CUEVA</t>
  </si>
  <si>
    <t>MOISES ABRAHAM DIAZ TICONA</t>
  </si>
  <si>
    <t>ESTEFANI PATRICIA PEVES YNFANTE</t>
  </si>
  <si>
    <t>SUSAN CAMACHO ROJAS</t>
  </si>
  <si>
    <t>AMY JIULISSA JUDITH ROMERO GARCIA</t>
  </si>
  <si>
    <t>CESAR OSWALDO RAMIREZ TELLO</t>
  </si>
  <si>
    <t>SANTOS ANGEL RETO MORALES</t>
  </si>
  <si>
    <t>GLORIA MARY ANN STEPHANIE ZALDIVAR RISCO</t>
  </si>
  <si>
    <t>LUZ VICTORIA SIHUAY GARCIA</t>
  </si>
  <si>
    <t>MARY KATHERYNE MENDOZA CACHI</t>
  </si>
  <si>
    <t>VIRU</t>
  </si>
  <si>
    <t>MILTON EDUARDO SANTIAGO SALINAS</t>
  </si>
  <si>
    <t>RAMON EMILIO RUESTA RAMIREZ</t>
  </si>
  <si>
    <t>REACING TEAM ATE</t>
  </si>
  <si>
    <t>MOISES VEGA VARGAS</t>
  </si>
  <si>
    <t>ELIZABETH URBINA HUAMANI</t>
  </si>
  <si>
    <t>FLORIAN ANTONIO YUPANQUI MORI</t>
  </si>
  <si>
    <t>EDGAR JUAN CHOQUE CALISAYA</t>
  </si>
  <si>
    <t>SAMUEL JUAN PALACIOS QUISPE</t>
  </si>
  <si>
    <t>JESUS CORDOVA ERAZO</t>
  </si>
  <si>
    <t>ROSARIO FABIAN RAMOS</t>
  </si>
  <si>
    <t>JUAN MANUEL MENDOZA ABARO</t>
  </si>
  <si>
    <t>PERLA LIZZET SOLANO LATORRE</t>
  </si>
  <si>
    <t>ROMEL NEPTALI QUIROZ MEJIA</t>
  </si>
  <si>
    <t>RAUL EDUARDO PINEDO TARDILLO</t>
  </si>
  <si>
    <t>HUANCAYO MEGA</t>
  </si>
  <si>
    <t>CARLO MARCO SANTANA MORALES</t>
  </si>
  <si>
    <t>BRYAN HEINZ CHAVEZ LOARTE</t>
  </si>
  <si>
    <t>HEMERZON ROGER JARAMILLO DOMINGUEZ</t>
  </si>
  <si>
    <t>NARCISO ISIDRO GONZALES MERLO</t>
  </si>
  <si>
    <t>TEUDOCIA ARTEAGA GUEVARA VIDA DE PARCO</t>
  </si>
  <si>
    <t>LUCILA VIRGINIA SILVA NUNEZ</t>
  </si>
  <si>
    <t>MARIA CONCEPCION INGA VIERA</t>
  </si>
  <si>
    <t>VIOLETA YESICA JAMBO MENDOZA</t>
  </si>
  <si>
    <t>ANDY ALEXANDER JACO CONDOR</t>
  </si>
  <si>
    <t>JHONATAN ELGAR PAITA RENGIFO</t>
  </si>
  <si>
    <t>YANET RIVERA ACOSTA</t>
  </si>
  <si>
    <t>SILVER FRANCHESCO RIVERA GUERRA</t>
  </si>
  <si>
    <t>JOSE MIGUEL PRADO FACUNDO</t>
  </si>
  <si>
    <t>(en blanco)</t>
  </si>
  <si>
    <t>Periodo: Del 01/01/2020 al 31/03/2020</t>
  </si>
  <si>
    <t>Del: 01/01/2020</t>
  </si>
  <si>
    <t>Al: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</si>
</sst>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#,##0_ ;\-#,##0\ "/>
    <numFmt numFmtId="166" formatCode="dd/mm/yyyy"/>
    <numFmt numFmtId="167" formatCode="_ &quot;S/.&quot;\ * #,##0.00_ ;_ &quot;S/.&quot;\ * \-#,##0.00_ ;_ &quot;S/.&quot;\ * &quot;-&quot;??_ ;_ @_ "/>
    <numFmt numFmtId="168" formatCode="_ * #,##0_ ;_ * \-#,##0_ ;_ * &quot;-&quot;??_ ;_ @_ "/>
    <numFmt numFmtId="169" formatCode="#,##0.000"/>
    <numFmt numFmtId="170" formatCode="&quot;S/.&quot;\ #,##0;[Red]&quot;S/.&quot;\ \-#,##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</font>
    <font>
      <sz val="11"/>
      <color rgb="FFFFFFFF"/>
      <name val="Segoe UI"/>
      <family val="2"/>
    </font>
    <font>
      <sz val="9"/>
      <color rgb="FFFFFFFF"/>
      <name val="Segoe UI"/>
      <family val="2"/>
    </font>
    <font>
      <sz val="10"/>
      <color rgb="FF000000"/>
      <name val="Segoe UI"/>
      <family val="2"/>
    </font>
    <font>
      <sz val="8"/>
      <color rgb="FF000000"/>
      <name val="Segoe UI"/>
      <family val="2"/>
    </font>
    <font>
      <sz val="8"/>
      <color rgb="FFFFFFFF"/>
      <name val="Segoe UI"/>
      <family val="2"/>
    </font>
    <font>
      <b/>
      <sz val="9"/>
      <name val="Segoe UI"/>
      <family val="2"/>
    </font>
    <font>
      <sz val="11"/>
      <color rgb="FFFFFFFF"/>
      <name val="Calibri"/>
      <family val="2"/>
    </font>
    <font>
      <sz val="9"/>
      <color rgb="FFFFFFFF"/>
      <name val="Inherit"/>
    </font>
    <font>
      <sz val="10"/>
      <color rgb="FF000000"/>
      <name val="Inherit"/>
    </font>
    <font>
      <b/>
      <sz val="9"/>
      <color rgb="FF201F1E"/>
      <name val="Inherit"/>
    </font>
    <font>
      <b/>
      <sz val="12"/>
      <color theme="0"/>
      <name val="Tahoma"/>
      <family val="2"/>
    </font>
    <font>
      <b/>
      <sz val="12"/>
      <color rgb="FFFF0000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0"/>
      <name val="Calibri"/>
      <family val="2"/>
      <scheme val="minor"/>
    </font>
    <font>
      <sz val="12"/>
      <color theme="0"/>
      <name val="Tahoma"/>
      <family val="2"/>
    </font>
    <font>
      <sz val="10"/>
      <color theme="1"/>
      <name val="Calibri Light"/>
      <family val="2"/>
    </font>
    <font>
      <sz val="10"/>
      <name val="Calibri Light"/>
      <family val="2"/>
    </font>
    <font>
      <sz val="10"/>
      <color theme="0"/>
      <name val="Calibri Light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0" tint="-0.14999847407452621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167" fontId="1" fillId="0" borderId="0" applyFont="0" applyFill="0" applyBorder="0" applyAlignment="0" applyProtection="0"/>
  </cellStyleXfs>
  <cellXfs count="211">
    <xf numFmtId="0" fontId="0" fillId="0" borderId="0" xfId="0"/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9" borderId="11" xfId="0" applyNumberFormat="1" applyFont="1" applyFill="1" applyBorder="1" applyAlignment="1">
      <alignment horizontal="center" vertical="center" wrapText="1"/>
    </xf>
    <xf numFmtId="1" fontId="3" fillId="9" borderId="11" xfId="0" applyNumberFormat="1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4" fillId="8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6" fillId="13" borderId="1" xfId="0" applyFont="1" applyFill="1" applyBorder="1" applyAlignment="1">
      <alignment vertical="center" wrapText="1"/>
    </xf>
    <xf numFmtId="0" fontId="7" fillId="13" borderId="10" xfId="0" applyFont="1" applyFill="1" applyBorder="1" applyAlignment="1">
      <alignment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8" fillId="12" borderId="18" xfId="0" applyFont="1" applyFill="1" applyBorder="1" applyAlignment="1">
      <alignment horizontal="left" vertical="center" wrapText="1"/>
    </xf>
    <xf numFmtId="4" fontId="9" fillId="12" borderId="7" xfId="0" applyNumberFormat="1" applyFont="1" applyFill="1" applyBorder="1" applyAlignment="1">
      <alignment horizontal="right" vertical="center" wrapText="1"/>
    </xf>
    <xf numFmtId="10" fontId="8" fillId="12" borderId="7" xfId="0" applyNumberFormat="1" applyFont="1" applyFill="1" applyBorder="1" applyAlignment="1">
      <alignment horizontal="right" vertical="center" wrapText="1"/>
    </xf>
    <xf numFmtId="4" fontId="9" fillId="12" borderId="20" xfId="0" applyNumberFormat="1" applyFont="1" applyFill="1" applyBorder="1" applyAlignment="1">
      <alignment horizontal="right" vertical="center" wrapText="1"/>
    </xf>
    <xf numFmtId="0" fontId="10" fillId="13" borderId="18" xfId="0" applyFont="1" applyFill="1" applyBorder="1" applyAlignment="1">
      <alignment vertical="center" wrapText="1"/>
    </xf>
    <xf numFmtId="0" fontId="10" fillId="13" borderId="7" xfId="0" applyFont="1" applyFill="1" applyBorder="1" applyAlignment="1">
      <alignment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9" fillId="12" borderId="18" xfId="0" applyFont="1" applyFill="1" applyBorder="1" applyAlignment="1">
      <alignment horizontal="left" vertical="center" wrapText="1"/>
    </xf>
    <xf numFmtId="10" fontId="9" fillId="12" borderId="7" xfId="0" applyNumberFormat="1" applyFont="1" applyFill="1" applyBorder="1" applyAlignment="1">
      <alignment horizontal="right" vertical="center" wrapText="1"/>
    </xf>
    <xf numFmtId="0" fontId="9" fillId="12" borderId="23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center" vertical="center" wrapText="1"/>
    </xf>
    <xf numFmtId="4" fontId="8" fillId="12" borderId="7" xfId="0" applyNumberFormat="1" applyFont="1" applyFill="1" applyBorder="1" applyAlignment="1">
      <alignment horizontal="right" vertical="center" wrapText="1"/>
    </xf>
    <xf numFmtId="10" fontId="11" fillId="12" borderId="7" xfId="0" applyNumberFormat="1" applyFont="1" applyFill="1" applyBorder="1" applyAlignment="1">
      <alignment horizontal="right" wrapText="1"/>
    </xf>
    <xf numFmtId="0" fontId="12" fillId="13" borderId="24" xfId="0" applyFont="1" applyFill="1" applyBorder="1" applyAlignment="1">
      <alignment horizontal="center" vertical="center" wrapText="1"/>
    </xf>
    <xf numFmtId="0" fontId="13" fillId="13" borderId="25" xfId="0" applyFont="1" applyFill="1" applyBorder="1" applyAlignment="1">
      <alignment horizontal="center" vertical="center" wrapText="1"/>
    </xf>
    <xf numFmtId="0" fontId="14" fillId="12" borderId="26" xfId="0" applyFont="1" applyFill="1" applyBorder="1" applyAlignment="1">
      <alignment vertical="center" wrapText="1"/>
    </xf>
    <xf numFmtId="4" fontId="14" fillId="12" borderId="27" xfId="0" applyNumberFormat="1" applyFont="1" applyFill="1" applyBorder="1" applyAlignment="1">
      <alignment horizontal="right" vertical="center" wrapText="1"/>
    </xf>
    <xf numFmtId="10" fontId="15" fillId="12" borderId="27" xfId="0" applyNumberFormat="1" applyFont="1" applyFill="1" applyBorder="1" applyAlignment="1">
      <alignment horizontal="right" vertical="center" wrapText="1"/>
    </xf>
    <xf numFmtId="0" fontId="12" fillId="13" borderId="26" xfId="0" applyFont="1" applyFill="1" applyBorder="1" applyAlignment="1">
      <alignment horizontal="center" vertical="center" wrapText="1"/>
    </xf>
    <xf numFmtId="0" fontId="13" fillId="13" borderId="27" xfId="0" applyFont="1" applyFill="1" applyBorder="1" applyAlignment="1">
      <alignment horizontal="center" vertical="center" wrapText="1"/>
    </xf>
    <xf numFmtId="4" fontId="0" fillId="0" borderId="0" xfId="0" applyNumberFormat="1"/>
    <xf numFmtId="3" fontId="4" fillId="10" borderId="1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49" fontId="16" fillId="11" borderId="1" xfId="0" applyNumberFormat="1" applyFont="1" applyFill="1" applyBorder="1" applyAlignment="1">
      <alignment horizontal="center" vertical="center" wrapText="1"/>
    </xf>
    <xf numFmtId="166" fontId="16" fillId="11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166" fontId="18" fillId="0" borderId="0" xfId="0" applyNumberFormat="1" applyFont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66" fontId="18" fillId="0" borderId="0" xfId="0" applyNumberFormat="1" applyFont="1" applyFill="1"/>
    <xf numFmtId="3" fontId="18" fillId="0" borderId="1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3" fontId="19" fillId="7" borderId="1" xfId="0" applyNumberFormat="1" applyFont="1" applyFill="1" applyBorder="1" applyAlignment="1">
      <alignment horizontal="center"/>
    </xf>
    <xf numFmtId="0" fontId="20" fillId="0" borderId="0" xfId="0" applyFont="1"/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2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/>
    </xf>
    <xf numFmtId="0" fontId="20" fillId="7" borderId="0" xfId="0" applyFont="1" applyFill="1"/>
    <xf numFmtId="0" fontId="22" fillId="0" borderId="0" xfId="0" applyFont="1"/>
    <xf numFmtId="0" fontId="20" fillId="0" borderId="0" xfId="0" applyFont="1" applyAlignment="1">
      <alignment horizontal="left" vertical="center"/>
    </xf>
    <xf numFmtId="165" fontId="20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164" fontId="23" fillId="0" borderId="0" xfId="1" applyFont="1" applyAlignment="1">
      <alignment horizontal="center"/>
    </xf>
    <xf numFmtId="0" fontId="25" fillId="0" borderId="0" xfId="0" pivotButton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pivotButton="1" applyFont="1" applyAlignment="1">
      <alignment horizontal="center" vertical="center" wrapText="1"/>
    </xf>
    <xf numFmtId="0" fontId="25" fillId="0" borderId="0" xfId="0" pivotButton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pivotButton="1" applyFont="1" applyAlignment="1">
      <alignment horizontal="left" vertical="center" wrapText="1"/>
    </xf>
    <xf numFmtId="0" fontId="26" fillId="0" borderId="0" xfId="0" pivotButton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left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center"/>
    </xf>
    <xf numFmtId="0" fontId="26" fillId="0" borderId="0" xfId="0" pivotButton="1" applyFont="1" applyAlignment="1">
      <alignment vertical="center" wrapText="1"/>
    </xf>
    <xf numFmtId="0" fontId="25" fillId="0" borderId="0" xfId="0" applyFont="1" applyAlignment="1"/>
    <xf numFmtId="0" fontId="25" fillId="0" borderId="0" xfId="0" pivotButton="1" applyFont="1"/>
    <xf numFmtId="0" fontId="25" fillId="0" borderId="0" xfId="0" applyNumberFormat="1" applyFont="1"/>
    <xf numFmtId="165" fontId="25" fillId="0" borderId="0" xfId="0" applyNumberFormat="1" applyFont="1"/>
    <xf numFmtId="0" fontId="3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left" vertical="center" wrapText="1"/>
    </xf>
    <xf numFmtId="0" fontId="23" fillId="0" borderId="30" xfId="0" applyFont="1" applyBorder="1" applyAlignment="1">
      <alignment horizontal="left" indent="1"/>
    </xf>
    <xf numFmtId="164" fontId="23" fillId="0" borderId="0" xfId="1" applyFont="1"/>
    <xf numFmtId="168" fontId="23" fillId="0" borderId="0" xfId="1" applyNumberFormat="1" applyFont="1"/>
    <xf numFmtId="169" fontId="18" fillId="0" borderId="1" xfId="0" applyNumberFormat="1" applyFont="1" applyFill="1" applyBorder="1" applyAlignment="1">
      <alignment horizontal="center"/>
    </xf>
    <xf numFmtId="169" fontId="19" fillId="7" borderId="1" xfId="0" applyNumberFormat="1" applyFont="1" applyFill="1" applyBorder="1" applyAlignment="1">
      <alignment horizontal="center"/>
    </xf>
    <xf numFmtId="0" fontId="18" fillId="0" borderId="1" xfId="0" applyFont="1" applyFill="1" applyBorder="1"/>
    <xf numFmtId="0" fontId="27" fillId="0" borderId="0" xfId="0" applyFont="1" applyAlignment="1">
      <alignment wrapText="1"/>
    </xf>
    <xf numFmtId="0" fontId="27" fillId="0" borderId="0" xfId="0" applyFont="1" applyAlignment="1">
      <alignment vertical="center" wrapText="1"/>
    </xf>
    <xf numFmtId="0" fontId="29" fillId="2" borderId="1" xfId="0" applyFont="1" applyFill="1" applyBorder="1" applyAlignment="1">
      <alignment horizontal="left" vertical="center"/>
    </xf>
    <xf numFmtId="0" fontId="29" fillId="2" borderId="1" xfId="0" applyFont="1" applyFill="1" applyBorder="1"/>
    <xf numFmtId="0" fontId="29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/>
    </xf>
    <xf numFmtId="49" fontId="29" fillId="0" borderId="1" xfId="0" applyNumberFormat="1" applyFont="1" applyBorder="1" applyAlignment="1">
      <alignment horizontal="center"/>
    </xf>
    <xf numFmtId="166" fontId="29" fillId="14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0" fontId="29" fillId="2" borderId="1" xfId="0" quotePrefix="1" applyFont="1" applyFill="1" applyBorder="1" applyAlignment="1">
      <alignment horizontal="center"/>
    </xf>
    <xf numFmtId="0" fontId="29" fillId="2" borderId="1" xfId="0" applyFont="1" applyFill="1" applyBorder="1" applyAlignment="1">
      <alignment vertical="center"/>
    </xf>
    <xf numFmtId="14" fontId="29" fillId="7" borderId="1" xfId="0" applyNumberFormat="1" applyFont="1" applyFill="1" applyBorder="1" applyAlignment="1">
      <alignment horizontal="center" vertical="center"/>
    </xf>
    <xf numFmtId="0" fontId="29" fillId="2" borderId="1" xfId="0" applyNumberFormat="1" applyFont="1" applyFill="1" applyBorder="1" applyAlignment="1">
      <alignment horizontal="center" vertical="center"/>
    </xf>
    <xf numFmtId="170" fontId="29" fillId="2" borderId="1" xfId="0" applyNumberFormat="1" applyFont="1" applyFill="1" applyBorder="1" applyAlignment="1">
      <alignment horizontal="center" vertical="center"/>
    </xf>
    <xf numFmtId="14" fontId="29" fillId="2" borderId="1" xfId="0" applyNumberFormat="1" applyFont="1" applyFill="1" applyBorder="1" applyAlignment="1">
      <alignment horizontal="center" vertical="center"/>
    </xf>
    <xf numFmtId="14" fontId="31" fillId="15" borderId="1" xfId="0" applyNumberFormat="1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pivotButton="1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2" fillId="0" borderId="0" xfId="0" pivotButton="1" applyFont="1"/>
    <xf numFmtId="0" fontId="32" fillId="0" borderId="0" xfId="0" applyFont="1" applyAlignment="1">
      <alignment horizontal="left"/>
    </xf>
    <xf numFmtId="0" fontId="32" fillId="0" borderId="0" xfId="0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165" fontId="32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left" indent="1"/>
    </xf>
    <xf numFmtId="0" fontId="33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 vertical="center" wrapText="1"/>
    </xf>
    <xf numFmtId="168" fontId="23" fillId="0" borderId="0" xfId="0" applyNumberFormat="1" applyFont="1"/>
    <xf numFmtId="0" fontId="34" fillId="9" borderId="11" xfId="0" applyFont="1" applyFill="1" applyBorder="1" applyAlignment="1">
      <alignment horizontal="left" vertical="center" wrapText="1"/>
    </xf>
    <xf numFmtId="0" fontId="34" fillId="9" borderId="11" xfId="0" applyNumberFormat="1" applyFont="1" applyFill="1" applyBorder="1" applyAlignment="1">
      <alignment horizontal="center" vertical="center" wrapText="1"/>
    </xf>
    <xf numFmtId="1" fontId="34" fillId="9" borderId="11" xfId="0" applyNumberFormat="1" applyFont="1" applyFill="1" applyBorder="1" applyAlignment="1">
      <alignment horizontal="center" vertical="center" wrapText="1"/>
    </xf>
    <xf numFmtId="0" fontId="34" fillId="9" borderId="0" xfId="0" applyFont="1" applyFill="1" applyBorder="1" applyAlignment="1">
      <alignment horizontal="left" vertical="center" wrapText="1"/>
    </xf>
    <xf numFmtId="0" fontId="34" fillId="9" borderId="0" xfId="0" applyNumberFormat="1" applyFont="1" applyFill="1" applyBorder="1" applyAlignment="1">
      <alignment horizontal="center" vertical="center" wrapText="1"/>
    </xf>
    <xf numFmtId="1" fontId="34" fillId="9" borderId="0" xfId="0" applyNumberFormat="1" applyFont="1" applyFill="1" applyBorder="1" applyAlignment="1">
      <alignment horizontal="center" vertical="center" wrapText="1"/>
    </xf>
    <xf numFmtId="0" fontId="37" fillId="2" borderId="0" xfId="0" applyFont="1" applyFill="1"/>
    <xf numFmtId="0" fontId="40" fillId="2" borderId="0" xfId="0" applyFont="1" applyFill="1" applyAlignment="1">
      <alignment horizontal="left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 horizontal="left"/>
    </xf>
    <xf numFmtId="0" fontId="41" fillId="2" borderId="0" xfId="0" applyFont="1" applyFill="1" applyAlignment="1">
      <alignment horizontal="left"/>
    </xf>
    <xf numFmtId="0" fontId="41" fillId="2" borderId="0" xfId="0" applyFont="1" applyFill="1" applyAlignment="1">
      <alignment horizontal="center"/>
    </xf>
    <xf numFmtId="0" fontId="41" fillId="2" borderId="0" xfId="0" applyFont="1" applyFill="1"/>
    <xf numFmtId="49" fontId="42" fillId="3" borderId="1" xfId="0" applyNumberFormat="1" applyFont="1" applyFill="1" applyBorder="1" applyAlignment="1">
      <alignment horizontal="center" vertical="center" wrapText="1"/>
    </xf>
    <xf numFmtId="49" fontId="42" fillId="4" borderId="1" xfId="0" applyNumberFormat="1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wrapText="1"/>
    </xf>
    <xf numFmtId="0" fontId="37" fillId="2" borderId="1" xfId="0" quotePrefix="1" applyNumberFormat="1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left"/>
    </xf>
    <xf numFmtId="0" fontId="37" fillId="2" borderId="1" xfId="0" quotePrefix="1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65" fontId="37" fillId="2" borderId="1" xfId="1" applyNumberFormat="1" applyFont="1" applyFill="1" applyBorder="1" applyAlignment="1">
      <alignment horizontal="center"/>
    </xf>
    <xf numFmtId="0" fontId="37" fillId="0" borderId="1" xfId="0" quotePrefix="1" applyNumberFormat="1" applyFont="1" applyFill="1" applyBorder="1" applyAlignment="1">
      <alignment horizontal="center"/>
    </xf>
    <xf numFmtId="0" fontId="37" fillId="0" borderId="1" xfId="0" quotePrefix="1" applyFont="1" applyFill="1" applyBorder="1" applyAlignment="1">
      <alignment horizontal="center"/>
    </xf>
    <xf numFmtId="49" fontId="37" fillId="0" borderId="1" xfId="0" quotePrefix="1" applyNumberFormat="1" applyFont="1" applyFill="1" applyBorder="1" applyAlignment="1">
      <alignment horizontal="center"/>
    </xf>
    <xf numFmtId="0" fontId="40" fillId="2" borderId="0" xfId="0" applyFont="1" applyFill="1" applyAlignment="1">
      <alignment horizontal="center" vertical="center"/>
    </xf>
    <xf numFmtId="49" fontId="40" fillId="5" borderId="1" xfId="0" applyNumberFormat="1" applyFont="1" applyFill="1" applyBorder="1" applyAlignment="1">
      <alignment horizontal="center" vertical="center"/>
    </xf>
    <xf numFmtId="49" fontId="40" fillId="5" borderId="1" xfId="0" quotePrefix="1" applyNumberFormat="1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0" fontId="40" fillId="5" borderId="1" xfId="0" quotePrefix="1" applyFont="1" applyFill="1" applyBorder="1" applyAlignment="1">
      <alignment horizontal="center" vertical="center"/>
    </xf>
    <xf numFmtId="3" fontId="40" fillId="5" borderId="1" xfId="0" applyNumberFormat="1" applyFont="1" applyFill="1" applyBorder="1" applyAlignment="1">
      <alignment horizontal="center" vertical="center"/>
    </xf>
    <xf numFmtId="0" fontId="40" fillId="2" borderId="0" xfId="0" applyFont="1" applyFill="1" applyAlignment="1">
      <alignment vertical="center"/>
    </xf>
    <xf numFmtId="0" fontId="40" fillId="2" borderId="0" xfId="0" applyFont="1" applyFill="1" applyAlignment="1">
      <alignment horizontal="center"/>
    </xf>
    <xf numFmtId="49" fontId="42" fillId="6" borderId="1" xfId="0" applyNumberFormat="1" applyFont="1" applyFill="1" applyBorder="1" applyAlignment="1">
      <alignment horizontal="center"/>
    </xf>
    <xf numFmtId="0" fontId="42" fillId="6" borderId="1" xfId="0" applyFont="1" applyFill="1" applyBorder="1" applyAlignment="1">
      <alignment horizontal="center"/>
    </xf>
    <xf numFmtId="0" fontId="40" fillId="2" borderId="0" xfId="0" applyFont="1" applyFill="1"/>
    <xf numFmtId="3" fontId="42" fillId="6" borderId="1" xfId="0" applyNumberFormat="1" applyFont="1" applyFill="1" applyBorder="1" applyAlignment="1">
      <alignment horizontal="center"/>
    </xf>
    <xf numFmtId="0" fontId="42" fillId="6" borderId="8" xfId="0" applyFont="1" applyFill="1" applyBorder="1" applyAlignment="1">
      <alignment horizontal="center"/>
    </xf>
    <xf numFmtId="0" fontId="42" fillId="6" borderId="9" xfId="0" applyFont="1" applyFill="1" applyBorder="1" applyAlignment="1">
      <alignment horizontal="center"/>
    </xf>
    <xf numFmtId="0" fontId="42" fillId="6" borderId="10" xfId="0" applyFont="1" applyFill="1" applyBorder="1" applyAlignment="1">
      <alignment horizontal="center"/>
    </xf>
    <xf numFmtId="0" fontId="42" fillId="3" borderId="1" xfId="0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49" fontId="42" fillId="4" borderId="1" xfId="0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/>
    </xf>
    <xf numFmtId="0" fontId="38" fillId="2" borderId="0" xfId="0" applyFont="1" applyFill="1" applyAlignment="1">
      <alignment horizontal="right"/>
    </xf>
    <xf numFmtId="0" fontId="39" fillId="2" borderId="0" xfId="0" applyFont="1" applyFill="1" applyAlignment="1">
      <alignment horizontal="center" vertical="center"/>
    </xf>
    <xf numFmtId="0" fontId="42" fillId="3" borderId="2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2" fillId="3" borderId="5" xfId="0" applyFont="1" applyFill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left" wrapText="1"/>
    </xf>
    <xf numFmtId="0" fontId="4" fillId="10" borderId="15" xfId="0" applyFont="1" applyFill="1" applyBorder="1" applyAlignment="1">
      <alignment horizontal="left" wrapText="1"/>
    </xf>
    <xf numFmtId="0" fontId="4" fillId="10" borderId="16" xfId="0" applyFont="1" applyFill="1" applyBorder="1" applyAlignment="1">
      <alignment horizontal="left" wrapText="1"/>
    </xf>
    <xf numFmtId="0" fontId="35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left" wrapText="1"/>
    </xf>
    <xf numFmtId="0" fontId="4" fillId="8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/>
    </xf>
    <xf numFmtId="0" fontId="14" fillId="12" borderId="28" xfId="0" applyFont="1" applyFill="1" applyBorder="1" applyAlignment="1">
      <alignment horizontal="center" vertical="center" wrapText="1"/>
    </xf>
    <xf numFmtId="0" fontId="14" fillId="12" borderId="29" xfId="0" applyFont="1" applyFill="1" applyBorder="1" applyAlignment="1">
      <alignment horizontal="center" vertical="center" wrapText="1"/>
    </xf>
    <xf numFmtId="0" fontId="14" fillId="12" borderId="26" xfId="0" applyFont="1" applyFill="1" applyBorder="1" applyAlignment="1">
      <alignment horizontal="center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8" fillId="12" borderId="1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</cellXfs>
  <cellStyles count="5">
    <cellStyle name="Millares" xfId="1" builtinId="3"/>
    <cellStyle name="Moneda 2" xfId="4"/>
    <cellStyle name="Normal" xfId="0" builtinId="0"/>
    <cellStyle name="Normal 2 18" xfId="2"/>
    <cellStyle name="Normal 2 2" xfId="3"/>
  </cellStyles>
  <dxfs count="527"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numFmt numFmtId="4" formatCode="#,##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name val="Tahoma"/>
        <scheme val="none"/>
      </font>
    </dxf>
    <dxf>
      <numFmt numFmtId="3" formatCode="#,##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5" formatCode="#,##0_ ;\-#,##0\ 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" formatCode="0"/>
    </dxf>
    <dxf>
      <font>
        <sz val="8"/>
      </font>
    </dxf>
    <dxf>
      <font>
        <name val="Trebuchet MS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</dxf>
    <dxf>
      <font>
        <name val="Trebuchet MS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Leelawadee"/>
        <scheme val="none"/>
      </font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10"/>
      </font>
    </dxf>
    <dxf>
      <font>
        <name val="Trebuchet MS"/>
        <scheme val="none"/>
      </font>
    </dxf>
    <dxf>
      <alignment horizontal="left" readingOrder="0"/>
    </dxf>
    <dxf>
      <alignment horizontal="left" readingOrder="0"/>
    </dxf>
    <dxf>
      <font>
        <sz val="10"/>
      </font>
    </dxf>
    <dxf>
      <font>
        <name val="Trebuchet MS"/>
        <scheme val="none"/>
      </font>
    </dxf>
    <dxf>
      <font>
        <sz val="10"/>
      </font>
    </dxf>
    <dxf>
      <font>
        <name val="Trebuchet MS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name val="Trebuchet MS"/>
        <scheme val="none"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Times New Roman"/>
        <scheme val="none"/>
      </font>
    </dxf>
    <dxf>
      <font>
        <sz val="10"/>
      </font>
    </dxf>
    <dxf>
      <font>
        <name val="Arial"/>
        <scheme val="none"/>
      </font>
    </dxf>
    <dxf>
      <alignment horizontal="center" readingOrder="0"/>
    </dxf>
    <dxf>
      <font>
        <sz val="10"/>
      </font>
    </dxf>
    <dxf>
      <font>
        <name val="Arial Narrow"/>
        <scheme val="none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none">
          <fgColor indexed="64"/>
          <bgColor indexed="65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Arial Narrow"/>
        <scheme val="none"/>
      </font>
    </dxf>
    <dxf>
      <font>
        <sz val="10"/>
      </font>
    </dxf>
    <dxf>
      <font>
        <name val="Cambria"/>
        <scheme val="major"/>
      </font>
    </dxf>
    <dxf>
      <font>
        <sz val="10"/>
      </font>
    </dxf>
    <dxf>
      <font>
        <name val="Cambria"/>
        <scheme val="major"/>
      </font>
    </dxf>
    <dxf>
      <alignment horizontal="center" readingOrder="0"/>
    </dxf>
    <dxf>
      <font>
        <name val="Cambria"/>
        <scheme val="major"/>
      </font>
    </dxf>
    <dxf>
      <alignment wrapText="1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readingOrder="0"/>
    </dxf>
    <dxf>
      <font>
        <sz val="8"/>
      </font>
    </dxf>
    <dxf>
      <font>
        <name val="Arial"/>
        <scheme val="none"/>
      </font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alignment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name val="Arial"/>
        <scheme val="none"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name val="Trebuchet MS"/>
        <scheme val="none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name val="Trebuchet MS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244736</xdr:colOff>
      <xdr:row>2</xdr:row>
      <xdr:rowOff>0</xdr:rowOff>
    </xdr:from>
    <xdr:ext cx="914400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7222096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1240</xdr:row>
      <xdr:rowOff>65314</xdr:rowOff>
    </xdr:from>
    <xdr:ext cx="914400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/>
      </xdr:nvSpPr>
      <xdr:spPr>
        <a:xfrm>
          <a:off x="19980536" y="161108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1240</xdr:row>
      <xdr:rowOff>65314</xdr:rowOff>
    </xdr:from>
    <xdr:ext cx="914400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1429</xdr:row>
      <xdr:rowOff>65314</xdr:rowOff>
    </xdr:from>
    <xdr:ext cx="914400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1429</xdr:row>
      <xdr:rowOff>65314</xdr:rowOff>
    </xdr:from>
    <xdr:ext cx="914400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1504</xdr:row>
      <xdr:rowOff>65314</xdr:rowOff>
    </xdr:from>
    <xdr:ext cx="914400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1504</xdr:row>
      <xdr:rowOff>65314</xdr:rowOff>
    </xdr:from>
    <xdr:ext cx="914400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1843</xdr:row>
      <xdr:rowOff>65314</xdr:rowOff>
    </xdr:from>
    <xdr:ext cx="914400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1843</xdr:row>
      <xdr:rowOff>65314</xdr:rowOff>
    </xdr:from>
    <xdr:ext cx="914400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1843</xdr:row>
      <xdr:rowOff>65314</xdr:rowOff>
    </xdr:from>
    <xdr:ext cx="914400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1843</xdr:row>
      <xdr:rowOff>65314</xdr:rowOff>
    </xdr:from>
    <xdr:ext cx="914400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1844</xdr:row>
      <xdr:rowOff>65314</xdr:rowOff>
    </xdr:from>
    <xdr:ext cx="914400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1844</xdr:row>
      <xdr:rowOff>65314</xdr:rowOff>
    </xdr:from>
    <xdr:ext cx="914400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1892</xdr:row>
      <xdr:rowOff>65314</xdr:rowOff>
    </xdr:from>
    <xdr:ext cx="914400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1892</xdr:row>
      <xdr:rowOff>65314</xdr:rowOff>
    </xdr:from>
    <xdr:ext cx="914400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1899</xdr:row>
      <xdr:rowOff>65314</xdr:rowOff>
    </xdr:from>
    <xdr:ext cx="914400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1899</xdr:row>
      <xdr:rowOff>65314</xdr:rowOff>
    </xdr:from>
    <xdr:ext cx="914400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1844</xdr:row>
      <xdr:rowOff>65314</xdr:rowOff>
    </xdr:from>
    <xdr:ext cx="914400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1844</xdr:row>
      <xdr:rowOff>65314</xdr:rowOff>
    </xdr:from>
    <xdr:ext cx="914400" cy="264560"/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1892</xdr:row>
      <xdr:rowOff>65314</xdr:rowOff>
    </xdr:from>
    <xdr:ext cx="914400" cy="264560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1892</xdr:row>
      <xdr:rowOff>65314</xdr:rowOff>
    </xdr:from>
    <xdr:ext cx="914400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1899</xdr:row>
      <xdr:rowOff>65314</xdr:rowOff>
    </xdr:from>
    <xdr:ext cx="914400" cy="264560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1899</xdr:row>
      <xdr:rowOff>65314</xdr:rowOff>
    </xdr:from>
    <xdr:ext cx="914400" cy="264560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1892</xdr:row>
      <xdr:rowOff>65314</xdr:rowOff>
    </xdr:from>
    <xdr:ext cx="914400" cy="264560"/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1892</xdr:row>
      <xdr:rowOff>65314</xdr:rowOff>
    </xdr:from>
    <xdr:ext cx="914400" cy="264560"/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1899</xdr:row>
      <xdr:rowOff>65314</xdr:rowOff>
    </xdr:from>
    <xdr:ext cx="914400" cy="264560"/>
    <xdr:sp macro="" textlink="">
      <xdr:nvSpPr>
        <xdr:cNvPr id="37" name="36 CuadroTexto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1899</xdr:row>
      <xdr:rowOff>65314</xdr:rowOff>
    </xdr:from>
    <xdr:ext cx="914400" cy="264560"/>
    <xdr:sp macro="" textlink="">
      <xdr:nvSpPr>
        <xdr:cNvPr id="38" name="37 CuadroTexto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39" name="38 CuadroTexto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40" name="39 CuadroTexto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41" name="40 CuadroTexto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42" name="41 CuadroTexto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43" name="42 CuadroTexto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44" name="43 CuadroTexto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45" name="44 CuadroTexto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46" name="45 CuadroTexto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48" name="47 CuadroTexto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49" name="48 CuadroTexto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50" name="49 CuadroTexto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54" name="53 CuadroTexto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58" name="57 CuadroTexto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64" name="63 CuadroTexto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65" name="64 CuadroTexto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66" name="65 CuadroTexto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1899</xdr:row>
      <xdr:rowOff>65314</xdr:rowOff>
    </xdr:from>
    <xdr:ext cx="914400" cy="264560"/>
    <xdr:sp macro="" textlink="">
      <xdr:nvSpPr>
        <xdr:cNvPr id="67" name="66 CuadroTexto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1899</xdr:row>
      <xdr:rowOff>65314</xdr:rowOff>
    </xdr:from>
    <xdr:ext cx="914400" cy="264560"/>
    <xdr:sp macro="" textlink="">
      <xdr:nvSpPr>
        <xdr:cNvPr id="68" name="67 CuadroTexto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69" name="68 CuadroTexto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70" name="69 CuadroTexto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71" name="70 CuadroTexto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72" name="71 CuadroTexto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73" name="72 CuadroTexto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74" name="73 CuadroTexto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75" name="74 CuadroTexto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76" name="75 CuadroTexto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77" name="76 CuadroTexto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78" name="77 CuadroTexto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79" name="78 CuadroTexto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80" name="79 CuadroTexto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81" name="80 CuadroTexto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82" name="81 CuadroTexto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83" name="82 CuadroTexto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84" name="83 CuadroTexto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85" name="84 CuadroTexto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86" name="85 CuadroTexto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87" name="86 CuadroTexto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88" name="87 CuadroTexto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89" name="88 CuadroTexto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90" name="89 CuadroTexto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91" name="90 CuadroTexto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92" name="91 CuadroTexto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93" name="92 CuadroTexto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94" name="93 CuadroTexto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95" name="94 CuadroTexto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96" name="95 CuadroTexto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97" name="96 CuadroTexto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98" name="97 CuadroTexto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99" name="98 CuadroTexto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100" name="99 CuadroTexto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01" name="100 CuadroTexto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02" name="101 CuadroTexto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03" name="102 CuadroTexto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04" name="103 CuadroTexto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05" name="104 CuadroTexto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06" name="105 CuadroTexto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07" name="106 CuadroTexto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08" name="107 CuadroTexto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09" name="108 CuadroTexto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10" name="109 CuadroTexto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11" name="110 CuadroTexto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12" name="111 CuadroTexto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13" name="112 CuadroTexto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14" name="113 CuadroTexto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15" name="114 CuadroTexto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16" name="115 CuadroTexto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17" name="116 CuadroTexto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18" name="117 CuadroTexto">
          <a:extLst>
            <a:ext uri="{FF2B5EF4-FFF2-40B4-BE49-F238E27FC236}">
              <a16:creationId xmlns:a16="http://schemas.microsoft.com/office/drawing/2014/main" xmlns="" id="{00000000-0008-0000-0700-00007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19" name="118 CuadroTexto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20" name="119 CuadroTexto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21" name="120 CuadroTexto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22" name="121 CuadroTexto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23" name="122 CuadroTexto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24" name="123 CuadroTexto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25" name="124 CuadroTexto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26" name="125 CuadroTexto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27" name="126 CuadroTexto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28" name="127 CuadroTexto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29" name="128 CuadroTexto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30" name="129 CuadroTexto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131" name="130 CuadroTexto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1961</xdr:row>
      <xdr:rowOff>65314</xdr:rowOff>
    </xdr:from>
    <xdr:ext cx="914400" cy="264560"/>
    <xdr:sp macro="" textlink="">
      <xdr:nvSpPr>
        <xdr:cNvPr id="132" name="131 CuadroTexto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133" name="132 CuadroTexto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134" name="133 CuadroTexto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135" name="134 CuadroTexto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136" name="135 CuadroTexto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137" name="136 CuadroTexto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138" name="137 CuadroTexto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139" name="138 CuadroTexto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140" name="139 CuadroTexto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141" name="140 CuadroTexto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142" name="141 CuadroTexto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43" name="142 CuadroTexto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44" name="143 CuadroTexto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45" name="144 CuadroTexto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46" name="145 CuadroTexto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147" name="146 CuadroTexto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148" name="147 CuadroTexto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49" name="148 CuadroTexto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50" name="149 CuadroTexto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51" name="150 CuadroTexto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52" name="151 CuadroTexto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53" name="152 CuadroTexto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54" name="153 CuadroTexto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55" name="154 CuadroTexto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56" name="155 CuadroTexto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57" name="156 CuadroTexto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58" name="157 CuadroTexto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59" name="158 CuadroTexto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60" name="159 CuadroTexto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61" name="160 CuadroTexto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62" name="161 CuadroTexto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63" name="162 CuadroTexto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64" name="163 CuadroTexto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65" name="164 CuadroTexto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66" name="165 CuadroTexto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67" name="166 CuadroTexto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68" name="167 CuadroTexto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69" name="168 CuadroTexto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70" name="169 CuadroTexto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71" name="170 CuadroTexto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72" name="171 CuadroTexto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73" name="172 CuadroTexto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74" name="173 CuadroTexto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75" name="174 CuadroTexto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76" name="175 CuadroTexto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77" name="176 CuadroTexto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78" name="177 CuadroTexto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79" name="178 CuadroTexto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80" name="179 CuadroTexto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81" name="180 CuadroTexto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82" name="181 CuadroTexto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83" name="182 CuadroTexto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84" name="183 CuadroTexto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85" name="184 CuadroTexto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86" name="185 CuadroTexto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87" name="186 CuadroTexto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88" name="187 CuadroTexto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89" name="188 CuadroTexto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90" name="189 CuadroTexto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91" name="190 CuadroTexto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92" name="191 CuadroTexto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93" name="192 CuadroTexto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94" name="193 CuadroTexto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95" name="194 CuadroTexto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96" name="195 CuadroTexto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97" name="196 CuadroTexto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98" name="197 CuadroTexto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99" name="198 CuadroTexto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00" name="199 CuadroTexto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1" name="200 CuadroTexto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2" name="201 CuadroTexto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3" name="202 CuadroTexto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4" name="203 CuadroTexto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05" name="204 CuadroTexto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06" name="205 CuadroTexto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07" name="206 CuadroTexto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08" name="207 CuadroTexto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09" name="208 CuadroTexto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10" name="209 CuadroTexto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11" name="210 CuadroTexto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12" name="211 CuadroTexto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13" name="212 CuadroTexto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14" name="213 CuadroTexto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15" name="214 CuadroTexto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16" name="215 CuadroTexto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7" name="216 CuadroTexto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8" name="217 CuadroTexto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9" name="218 CuadroTexto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20" name="219 CuadroTexto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21" name="220 CuadroTexto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22" name="221 CuadroTexto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23" name="222 CuadroTexto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24" name="223 CuadroTexto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25" name="224 CuadroTexto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26" name="225 CuadroTexto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27" name="226 CuadroTexto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28" name="227 CuadroTexto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29" name="228 CuadroTexto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30" name="229 CuadroTexto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31" name="230 CuadroTexto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32" name="231 CuadroTexto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33" name="232 CuadroTexto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34" name="233 CuadroTexto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35" name="234 CuadroTexto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36" name="235 CuadroTexto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37" name="236 CuadroTexto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38" name="237 CuadroTexto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39" name="238 CuadroTexto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40" name="239 CuadroTexto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41" name="240 CuadroTexto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42" name="241 CuadroTexto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43" name="242 CuadroTexto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44" name="243 CuadroTexto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45" name="244 CuadroTexto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46" name="245 CuadroTexto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47" name="246 CuadroTexto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48" name="247 CuadroTexto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49" name="248 CuadroTexto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0" name="249 CuadroTexto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1" name="250 CuadroTexto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2" name="251 CuadroTexto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53" name="252 CuadroTexto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54" name="253 CuadroTexto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55" name="254 CuadroTexto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56" name="255 CuadroTexto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57" name="256 CuadroTexto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58" name="257 CuadroTexto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259" name="258 CuadroTexto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2045</xdr:row>
      <xdr:rowOff>65314</xdr:rowOff>
    </xdr:from>
    <xdr:ext cx="914400" cy="264560"/>
    <xdr:sp macro="" textlink="">
      <xdr:nvSpPr>
        <xdr:cNvPr id="260" name="259 CuadroTexto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261" name="260 CuadroTexto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262" name="261 CuadroTexto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263" name="262 CuadroTexto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264" name="263 CuadroTexto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265" name="264 CuadroTexto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266" name="265 CuadroTexto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267" name="266 CuadroTexto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268" name="267 CuadroTexto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269" name="268 CuadroTexto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270" name="269 CuadroTexto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271" name="270 CuadroTexto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272" name="271 CuadroTexto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73" name="272 CuadroTexto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74" name="273 CuadroTexto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275" name="274 CuadroTexto">
          <a:extLst>
            <a:ext uri="{FF2B5EF4-FFF2-40B4-BE49-F238E27FC236}">
              <a16:creationId xmlns:a16="http://schemas.microsoft.com/office/drawing/2014/main" xmlns="" id="{00000000-0008-0000-0700-00001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276" name="275 CuadroTexto">
          <a:extLst>
            <a:ext uri="{FF2B5EF4-FFF2-40B4-BE49-F238E27FC236}">
              <a16:creationId xmlns:a16="http://schemas.microsoft.com/office/drawing/2014/main" xmlns="" id="{00000000-0008-0000-0700-00001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277" name="276 CuadroTexto">
          <a:extLst>
            <a:ext uri="{FF2B5EF4-FFF2-40B4-BE49-F238E27FC236}">
              <a16:creationId xmlns:a16="http://schemas.microsoft.com/office/drawing/2014/main" xmlns="" id="{00000000-0008-0000-0700-00001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278" name="277 CuadroTexto">
          <a:extLst>
            <a:ext uri="{FF2B5EF4-FFF2-40B4-BE49-F238E27FC236}">
              <a16:creationId xmlns:a16="http://schemas.microsoft.com/office/drawing/2014/main" xmlns="" id="{00000000-0008-0000-0700-00001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79" name="278 CuadroTexto">
          <a:extLst>
            <a:ext uri="{FF2B5EF4-FFF2-40B4-BE49-F238E27FC236}">
              <a16:creationId xmlns:a16="http://schemas.microsoft.com/office/drawing/2014/main" xmlns="" id="{00000000-0008-0000-0700-00001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80" name="279 CuadroTexto">
          <a:extLst>
            <a:ext uri="{FF2B5EF4-FFF2-40B4-BE49-F238E27FC236}">
              <a16:creationId xmlns:a16="http://schemas.microsoft.com/office/drawing/2014/main" xmlns="" id="{00000000-0008-0000-0700-00001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81" name="280 CuadroTexto">
          <a:extLst>
            <a:ext uri="{FF2B5EF4-FFF2-40B4-BE49-F238E27FC236}">
              <a16:creationId xmlns:a16="http://schemas.microsoft.com/office/drawing/2014/main" xmlns="" id="{00000000-0008-0000-0700-00001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82" name="281 CuadroTexto">
          <a:extLst>
            <a:ext uri="{FF2B5EF4-FFF2-40B4-BE49-F238E27FC236}">
              <a16:creationId xmlns:a16="http://schemas.microsoft.com/office/drawing/2014/main" xmlns="" id="{00000000-0008-0000-0700-00001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83" name="282 CuadroTexto">
          <a:extLst>
            <a:ext uri="{FF2B5EF4-FFF2-40B4-BE49-F238E27FC236}">
              <a16:creationId xmlns:a16="http://schemas.microsoft.com/office/drawing/2014/main" xmlns="" id="{00000000-0008-0000-0700-00001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84" name="283 CuadroTexto">
          <a:extLst>
            <a:ext uri="{FF2B5EF4-FFF2-40B4-BE49-F238E27FC236}">
              <a16:creationId xmlns:a16="http://schemas.microsoft.com/office/drawing/2014/main" xmlns="" id="{00000000-0008-0000-0700-00001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85" name="284 CuadroTexto">
          <a:extLst>
            <a:ext uri="{FF2B5EF4-FFF2-40B4-BE49-F238E27FC236}">
              <a16:creationId xmlns:a16="http://schemas.microsoft.com/office/drawing/2014/main" xmlns="" id="{00000000-0008-0000-0700-00001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86" name="285 CuadroTexto">
          <a:extLst>
            <a:ext uri="{FF2B5EF4-FFF2-40B4-BE49-F238E27FC236}">
              <a16:creationId xmlns:a16="http://schemas.microsoft.com/office/drawing/2014/main" xmlns="" id="{00000000-0008-0000-0700-00001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87" name="286 CuadroTexto">
          <a:extLst>
            <a:ext uri="{FF2B5EF4-FFF2-40B4-BE49-F238E27FC236}">
              <a16:creationId xmlns:a16="http://schemas.microsoft.com/office/drawing/2014/main" xmlns="" id="{00000000-0008-0000-0700-00001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88" name="287 CuadroTexto">
          <a:extLst>
            <a:ext uri="{FF2B5EF4-FFF2-40B4-BE49-F238E27FC236}">
              <a16:creationId xmlns:a16="http://schemas.microsoft.com/office/drawing/2014/main" xmlns="" id="{00000000-0008-0000-0700-00002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89" name="288 CuadroTexto">
          <a:extLst>
            <a:ext uri="{FF2B5EF4-FFF2-40B4-BE49-F238E27FC236}">
              <a16:creationId xmlns:a16="http://schemas.microsoft.com/office/drawing/2014/main" xmlns="" id="{00000000-0008-0000-0700-00002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90" name="289 CuadroTexto">
          <a:extLst>
            <a:ext uri="{FF2B5EF4-FFF2-40B4-BE49-F238E27FC236}">
              <a16:creationId xmlns:a16="http://schemas.microsoft.com/office/drawing/2014/main" xmlns="" id="{00000000-0008-0000-0700-00002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291" name="290 CuadroTexto">
          <a:extLst>
            <a:ext uri="{FF2B5EF4-FFF2-40B4-BE49-F238E27FC236}">
              <a16:creationId xmlns:a16="http://schemas.microsoft.com/office/drawing/2014/main" xmlns="" id="{00000000-0008-0000-0700-00002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292" name="291 CuadroTexto">
          <a:extLst>
            <a:ext uri="{FF2B5EF4-FFF2-40B4-BE49-F238E27FC236}">
              <a16:creationId xmlns:a16="http://schemas.microsoft.com/office/drawing/2014/main" xmlns="" id="{00000000-0008-0000-0700-00002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93" name="292 CuadroTexto">
          <a:extLst>
            <a:ext uri="{FF2B5EF4-FFF2-40B4-BE49-F238E27FC236}">
              <a16:creationId xmlns:a16="http://schemas.microsoft.com/office/drawing/2014/main" xmlns="" id="{00000000-0008-0000-0700-00002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94" name="293 CuadroTexto">
          <a:extLst>
            <a:ext uri="{FF2B5EF4-FFF2-40B4-BE49-F238E27FC236}">
              <a16:creationId xmlns:a16="http://schemas.microsoft.com/office/drawing/2014/main" xmlns="" id="{00000000-0008-0000-0700-00002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95" name="294 CuadroTexto">
          <a:extLst>
            <a:ext uri="{FF2B5EF4-FFF2-40B4-BE49-F238E27FC236}">
              <a16:creationId xmlns:a16="http://schemas.microsoft.com/office/drawing/2014/main" xmlns="" id="{00000000-0008-0000-0700-00002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96" name="295 CuadroTexto">
          <a:extLst>
            <a:ext uri="{FF2B5EF4-FFF2-40B4-BE49-F238E27FC236}">
              <a16:creationId xmlns:a16="http://schemas.microsoft.com/office/drawing/2014/main" xmlns="" id="{00000000-0008-0000-0700-00002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97" name="296 CuadroTexto">
          <a:extLst>
            <a:ext uri="{FF2B5EF4-FFF2-40B4-BE49-F238E27FC236}">
              <a16:creationId xmlns:a16="http://schemas.microsoft.com/office/drawing/2014/main" xmlns="" id="{00000000-0008-0000-0700-00002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98" name="297 CuadroTexto">
          <a:extLst>
            <a:ext uri="{FF2B5EF4-FFF2-40B4-BE49-F238E27FC236}">
              <a16:creationId xmlns:a16="http://schemas.microsoft.com/office/drawing/2014/main" xmlns="" id="{00000000-0008-0000-0700-00002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99" name="298 CuadroTexto">
          <a:extLst>
            <a:ext uri="{FF2B5EF4-FFF2-40B4-BE49-F238E27FC236}">
              <a16:creationId xmlns:a16="http://schemas.microsoft.com/office/drawing/2014/main" xmlns="" id="{00000000-0008-0000-0700-00002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300" name="299 CuadroTexto">
          <a:extLst>
            <a:ext uri="{FF2B5EF4-FFF2-40B4-BE49-F238E27FC236}">
              <a16:creationId xmlns:a16="http://schemas.microsoft.com/office/drawing/2014/main" xmlns="" id="{00000000-0008-0000-0700-00002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01" name="300 CuadroTexto">
          <a:extLst>
            <a:ext uri="{FF2B5EF4-FFF2-40B4-BE49-F238E27FC236}">
              <a16:creationId xmlns:a16="http://schemas.microsoft.com/office/drawing/2014/main" xmlns="" id="{00000000-0008-0000-0700-00002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02" name="301 CuadroTexto">
          <a:extLst>
            <a:ext uri="{FF2B5EF4-FFF2-40B4-BE49-F238E27FC236}">
              <a16:creationId xmlns:a16="http://schemas.microsoft.com/office/drawing/2014/main" xmlns="" id="{00000000-0008-0000-0700-00002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03" name="302 CuadroTexto">
          <a:extLst>
            <a:ext uri="{FF2B5EF4-FFF2-40B4-BE49-F238E27FC236}">
              <a16:creationId xmlns:a16="http://schemas.microsoft.com/office/drawing/2014/main" xmlns="" id="{00000000-0008-0000-0700-00002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04" name="303 CuadroTexto">
          <a:extLst>
            <a:ext uri="{FF2B5EF4-FFF2-40B4-BE49-F238E27FC236}">
              <a16:creationId xmlns:a16="http://schemas.microsoft.com/office/drawing/2014/main" xmlns="" id="{00000000-0008-0000-0700-00003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05" name="304 CuadroTexto">
          <a:extLst>
            <a:ext uri="{FF2B5EF4-FFF2-40B4-BE49-F238E27FC236}">
              <a16:creationId xmlns:a16="http://schemas.microsoft.com/office/drawing/2014/main" xmlns="" id="{00000000-0008-0000-0700-00003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06" name="305 CuadroTexto">
          <a:extLst>
            <a:ext uri="{FF2B5EF4-FFF2-40B4-BE49-F238E27FC236}">
              <a16:creationId xmlns:a16="http://schemas.microsoft.com/office/drawing/2014/main" xmlns="" id="{00000000-0008-0000-0700-00003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07" name="306 CuadroTexto">
          <a:extLst>
            <a:ext uri="{FF2B5EF4-FFF2-40B4-BE49-F238E27FC236}">
              <a16:creationId xmlns:a16="http://schemas.microsoft.com/office/drawing/2014/main" xmlns="" id="{00000000-0008-0000-0700-00003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08" name="307 CuadroTexto">
          <a:extLst>
            <a:ext uri="{FF2B5EF4-FFF2-40B4-BE49-F238E27FC236}">
              <a16:creationId xmlns:a16="http://schemas.microsoft.com/office/drawing/2014/main" xmlns="" id="{00000000-0008-0000-0700-00003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09" name="308 CuadroTexto">
          <a:extLst>
            <a:ext uri="{FF2B5EF4-FFF2-40B4-BE49-F238E27FC236}">
              <a16:creationId xmlns:a16="http://schemas.microsoft.com/office/drawing/2014/main" xmlns="" id="{00000000-0008-0000-0700-00003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10" name="309 CuadroTexto">
          <a:extLst>
            <a:ext uri="{FF2B5EF4-FFF2-40B4-BE49-F238E27FC236}">
              <a16:creationId xmlns:a16="http://schemas.microsoft.com/office/drawing/2014/main" xmlns="" id="{00000000-0008-0000-0700-00003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11" name="310 CuadroTexto">
          <a:extLst>
            <a:ext uri="{FF2B5EF4-FFF2-40B4-BE49-F238E27FC236}">
              <a16:creationId xmlns:a16="http://schemas.microsoft.com/office/drawing/2014/main" xmlns="" id="{00000000-0008-0000-0700-00003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12" name="311 CuadroTexto">
          <a:extLst>
            <a:ext uri="{FF2B5EF4-FFF2-40B4-BE49-F238E27FC236}">
              <a16:creationId xmlns:a16="http://schemas.microsoft.com/office/drawing/2014/main" xmlns="" id="{00000000-0008-0000-0700-00003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13" name="312 CuadroTexto">
          <a:extLst>
            <a:ext uri="{FF2B5EF4-FFF2-40B4-BE49-F238E27FC236}">
              <a16:creationId xmlns:a16="http://schemas.microsoft.com/office/drawing/2014/main" xmlns="" id="{00000000-0008-0000-0700-00003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14" name="313 CuadroTexto">
          <a:extLst>
            <a:ext uri="{FF2B5EF4-FFF2-40B4-BE49-F238E27FC236}">
              <a16:creationId xmlns:a16="http://schemas.microsoft.com/office/drawing/2014/main" xmlns="" id="{00000000-0008-0000-0700-00003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15" name="314 CuadroTexto">
          <a:extLst>
            <a:ext uri="{FF2B5EF4-FFF2-40B4-BE49-F238E27FC236}">
              <a16:creationId xmlns:a16="http://schemas.microsoft.com/office/drawing/2014/main" xmlns="" id="{00000000-0008-0000-0700-00003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16" name="315 CuadroTexto">
          <a:extLst>
            <a:ext uri="{FF2B5EF4-FFF2-40B4-BE49-F238E27FC236}">
              <a16:creationId xmlns:a16="http://schemas.microsoft.com/office/drawing/2014/main" xmlns="" id="{00000000-0008-0000-0700-00003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17" name="316 CuadroTexto">
          <a:extLst>
            <a:ext uri="{FF2B5EF4-FFF2-40B4-BE49-F238E27FC236}">
              <a16:creationId xmlns:a16="http://schemas.microsoft.com/office/drawing/2014/main" xmlns="" id="{00000000-0008-0000-0700-00003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18" name="317 CuadroTexto">
          <a:extLst>
            <a:ext uri="{FF2B5EF4-FFF2-40B4-BE49-F238E27FC236}">
              <a16:creationId xmlns:a16="http://schemas.microsoft.com/office/drawing/2014/main" xmlns="" id="{00000000-0008-0000-0700-00003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19" name="318 CuadroTexto">
          <a:extLst>
            <a:ext uri="{FF2B5EF4-FFF2-40B4-BE49-F238E27FC236}">
              <a16:creationId xmlns:a16="http://schemas.microsoft.com/office/drawing/2014/main" xmlns="" id="{00000000-0008-0000-0700-00003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20" name="319 CuadroTexto">
          <a:extLst>
            <a:ext uri="{FF2B5EF4-FFF2-40B4-BE49-F238E27FC236}">
              <a16:creationId xmlns:a16="http://schemas.microsoft.com/office/drawing/2014/main" xmlns="" id="{00000000-0008-0000-0700-00004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21" name="320 CuadroTexto">
          <a:extLst>
            <a:ext uri="{FF2B5EF4-FFF2-40B4-BE49-F238E27FC236}">
              <a16:creationId xmlns:a16="http://schemas.microsoft.com/office/drawing/2014/main" xmlns="" id="{00000000-0008-0000-0700-00004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22" name="321 CuadroTexto">
          <a:extLst>
            <a:ext uri="{FF2B5EF4-FFF2-40B4-BE49-F238E27FC236}">
              <a16:creationId xmlns:a16="http://schemas.microsoft.com/office/drawing/2014/main" xmlns="" id="{00000000-0008-0000-0700-00004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323" name="322 CuadroTexto">
          <a:extLst>
            <a:ext uri="{FF2B5EF4-FFF2-40B4-BE49-F238E27FC236}">
              <a16:creationId xmlns:a16="http://schemas.microsoft.com/office/drawing/2014/main" xmlns="" id="{00000000-0008-0000-0700-00004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324" name="323 CuadroTexto">
          <a:extLst>
            <a:ext uri="{FF2B5EF4-FFF2-40B4-BE49-F238E27FC236}">
              <a16:creationId xmlns:a16="http://schemas.microsoft.com/office/drawing/2014/main" xmlns="" id="{00000000-0008-0000-0700-00004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325" name="324 CuadroTexto">
          <a:extLst>
            <a:ext uri="{FF2B5EF4-FFF2-40B4-BE49-F238E27FC236}">
              <a16:creationId xmlns:a16="http://schemas.microsoft.com/office/drawing/2014/main" xmlns="" id="{00000000-0008-0000-0700-00004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326" name="325 CuadroTexto">
          <a:extLst>
            <a:ext uri="{FF2B5EF4-FFF2-40B4-BE49-F238E27FC236}">
              <a16:creationId xmlns:a16="http://schemas.microsoft.com/office/drawing/2014/main" xmlns="" id="{00000000-0008-0000-0700-00004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327" name="326 CuadroTexto">
          <a:extLst>
            <a:ext uri="{FF2B5EF4-FFF2-40B4-BE49-F238E27FC236}">
              <a16:creationId xmlns:a16="http://schemas.microsoft.com/office/drawing/2014/main" xmlns="" id="{00000000-0008-0000-0700-00004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328" name="327 CuadroTexto">
          <a:extLst>
            <a:ext uri="{FF2B5EF4-FFF2-40B4-BE49-F238E27FC236}">
              <a16:creationId xmlns:a16="http://schemas.microsoft.com/office/drawing/2014/main" xmlns="" id="{00000000-0008-0000-0700-00004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29" name="328 CuadroTexto">
          <a:extLst>
            <a:ext uri="{FF2B5EF4-FFF2-40B4-BE49-F238E27FC236}">
              <a16:creationId xmlns:a16="http://schemas.microsoft.com/office/drawing/2014/main" xmlns="" id="{00000000-0008-0000-0700-00004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30" name="329 CuadroTexto">
          <a:extLst>
            <a:ext uri="{FF2B5EF4-FFF2-40B4-BE49-F238E27FC236}">
              <a16:creationId xmlns:a16="http://schemas.microsoft.com/office/drawing/2014/main" xmlns="" id="{00000000-0008-0000-0700-00004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31" name="330 CuadroTexto">
          <a:extLst>
            <a:ext uri="{FF2B5EF4-FFF2-40B4-BE49-F238E27FC236}">
              <a16:creationId xmlns:a16="http://schemas.microsoft.com/office/drawing/2014/main" xmlns="" id="{00000000-0008-0000-0700-00004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32" name="331 CuadroTexto">
          <a:extLst>
            <a:ext uri="{FF2B5EF4-FFF2-40B4-BE49-F238E27FC236}">
              <a16:creationId xmlns:a16="http://schemas.microsoft.com/office/drawing/2014/main" xmlns="" id="{00000000-0008-0000-0700-00004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33" name="332 CuadroTexto">
          <a:extLst>
            <a:ext uri="{FF2B5EF4-FFF2-40B4-BE49-F238E27FC236}">
              <a16:creationId xmlns:a16="http://schemas.microsoft.com/office/drawing/2014/main" xmlns="" id="{00000000-0008-0000-0700-00004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34" name="333 CuadroTexto">
          <a:extLst>
            <a:ext uri="{FF2B5EF4-FFF2-40B4-BE49-F238E27FC236}">
              <a16:creationId xmlns:a16="http://schemas.microsoft.com/office/drawing/2014/main" xmlns="" id="{00000000-0008-0000-0700-00004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35" name="334 CuadroTexto">
          <a:extLst>
            <a:ext uri="{FF2B5EF4-FFF2-40B4-BE49-F238E27FC236}">
              <a16:creationId xmlns:a16="http://schemas.microsoft.com/office/drawing/2014/main" xmlns="" id="{00000000-0008-0000-0700-00004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36" name="335 CuadroTexto">
          <a:extLst>
            <a:ext uri="{FF2B5EF4-FFF2-40B4-BE49-F238E27FC236}">
              <a16:creationId xmlns:a16="http://schemas.microsoft.com/office/drawing/2014/main" xmlns="" id="{00000000-0008-0000-0700-00005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37" name="336 CuadroTexto">
          <a:extLst>
            <a:ext uri="{FF2B5EF4-FFF2-40B4-BE49-F238E27FC236}">
              <a16:creationId xmlns:a16="http://schemas.microsoft.com/office/drawing/2014/main" xmlns="" id="{00000000-0008-0000-0700-00005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38" name="337 CuadroTexto">
          <a:extLst>
            <a:ext uri="{FF2B5EF4-FFF2-40B4-BE49-F238E27FC236}">
              <a16:creationId xmlns:a16="http://schemas.microsoft.com/office/drawing/2014/main" xmlns="" id="{00000000-0008-0000-0700-00005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39" name="338 CuadroTexto">
          <a:extLst>
            <a:ext uri="{FF2B5EF4-FFF2-40B4-BE49-F238E27FC236}">
              <a16:creationId xmlns:a16="http://schemas.microsoft.com/office/drawing/2014/main" xmlns="" id="{00000000-0008-0000-0700-00005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40" name="339 CuadroTexto">
          <a:extLst>
            <a:ext uri="{FF2B5EF4-FFF2-40B4-BE49-F238E27FC236}">
              <a16:creationId xmlns:a16="http://schemas.microsoft.com/office/drawing/2014/main" xmlns="" id="{00000000-0008-0000-0700-00005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41" name="340 CuadroTexto">
          <a:extLst>
            <a:ext uri="{FF2B5EF4-FFF2-40B4-BE49-F238E27FC236}">
              <a16:creationId xmlns:a16="http://schemas.microsoft.com/office/drawing/2014/main" xmlns="" id="{00000000-0008-0000-0700-00005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42" name="341 CuadroTexto">
          <a:extLst>
            <a:ext uri="{FF2B5EF4-FFF2-40B4-BE49-F238E27FC236}">
              <a16:creationId xmlns:a16="http://schemas.microsoft.com/office/drawing/2014/main" xmlns="" id="{00000000-0008-0000-0700-00005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43" name="342 CuadroTexto">
          <a:extLst>
            <a:ext uri="{FF2B5EF4-FFF2-40B4-BE49-F238E27FC236}">
              <a16:creationId xmlns:a16="http://schemas.microsoft.com/office/drawing/2014/main" xmlns="" id="{00000000-0008-0000-0700-00005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44" name="343 CuadroTexto">
          <a:extLst>
            <a:ext uri="{FF2B5EF4-FFF2-40B4-BE49-F238E27FC236}">
              <a16:creationId xmlns:a16="http://schemas.microsoft.com/office/drawing/2014/main" xmlns="" id="{00000000-0008-0000-0700-00005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45" name="344 CuadroTexto">
          <a:extLst>
            <a:ext uri="{FF2B5EF4-FFF2-40B4-BE49-F238E27FC236}">
              <a16:creationId xmlns:a16="http://schemas.microsoft.com/office/drawing/2014/main" xmlns="" id="{00000000-0008-0000-0700-00005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46" name="345 CuadroTexto">
          <a:extLst>
            <a:ext uri="{FF2B5EF4-FFF2-40B4-BE49-F238E27FC236}">
              <a16:creationId xmlns:a16="http://schemas.microsoft.com/office/drawing/2014/main" xmlns="" id="{00000000-0008-0000-0700-00005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47" name="346 CuadroTexto">
          <a:extLst>
            <a:ext uri="{FF2B5EF4-FFF2-40B4-BE49-F238E27FC236}">
              <a16:creationId xmlns:a16="http://schemas.microsoft.com/office/drawing/2014/main" xmlns="" id="{00000000-0008-0000-0700-00005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48" name="347 CuadroTexto">
          <a:extLst>
            <a:ext uri="{FF2B5EF4-FFF2-40B4-BE49-F238E27FC236}">
              <a16:creationId xmlns:a16="http://schemas.microsoft.com/office/drawing/2014/main" xmlns="" id="{00000000-0008-0000-0700-00005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49" name="348 CuadroTexto">
          <a:extLst>
            <a:ext uri="{FF2B5EF4-FFF2-40B4-BE49-F238E27FC236}">
              <a16:creationId xmlns:a16="http://schemas.microsoft.com/office/drawing/2014/main" xmlns="" id="{00000000-0008-0000-0700-00005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50" name="349 CuadroTexto">
          <a:extLst>
            <a:ext uri="{FF2B5EF4-FFF2-40B4-BE49-F238E27FC236}">
              <a16:creationId xmlns:a16="http://schemas.microsoft.com/office/drawing/2014/main" xmlns="" id="{00000000-0008-0000-0700-00005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51" name="350 CuadroTexto">
          <a:extLst>
            <a:ext uri="{FF2B5EF4-FFF2-40B4-BE49-F238E27FC236}">
              <a16:creationId xmlns:a16="http://schemas.microsoft.com/office/drawing/2014/main" xmlns="" id="{00000000-0008-0000-0700-00005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52" name="351 CuadroTexto">
          <a:extLst>
            <a:ext uri="{FF2B5EF4-FFF2-40B4-BE49-F238E27FC236}">
              <a16:creationId xmlns:a16="http://schemas.microsoft.com/office/drawing/2014/main" xmlns="" id="{00000000-0008-0000-0700-00006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53" name="352 CuadroTexto">
          <a:extLst>
            <a:ext uri="{FF2B5EF4-FFF2-40B4-BE49-F238E27FC236}">
              <a16:creationId xmlns:a16="http://schemas.microsoft.com/office/drawing/2014/main" xmlns="" id="{00000000-0008-0000-0700-00006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54" name="353 CuadroTexto">
          <a:extLst>
            <a:ext uri="{FF2B5EF4-FFF2-40B4-BE49-F238E27FC236}">
              <a16:creationId xmlns:a16="http://schemas.microsoft.com/office/drawing/2014/main" xmlns="" id="{00000000-0008-0000-0700-00006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55" name="354 CuadroTexto">
          <a:extLst>
            <a:ext uri="{FF2B5EF4-FFF2-40B4-BE49-F238E27FC236}">
              <a16:creationId xmlns:a16="http://schemas.microsoft.com/office/drawing/2014/main" xmlns="" id="{00000000-0008-0000-0700-00006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56" name="355 CuadroTexto">
          <a:extLst>
            <a:ext uri="{FF2B5EF4-FFF2-40B4-BE49-F238E27FC236}">
              <a16:creationId xmlns:a16="http://schemas.microsoft.com/office/drawing/2014/main" xmlns="" id="{00000000-0008-0000-0700-00006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57" name="356 CuadroTexto">
          <a:extLst>
            <a:ext uri="{FF2B5EF4-FFF2-40B4-BE49-F238E27FC236}">
              <a16:creationId xmlns:a16="http://schemas.microsoft.com/office/drawing/2014/main" xmlns="" id="{00000000-0008-0000-0700-00006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58" name="357 CuadroTexto">
          <a:extLst>
            <a:ext uri="{FF2B5EF4-FFF2-40B4-BE49-F238E27FC236}">
              <a16:creationId xmlns:a16="http://schemas.microsoft.com/office/drawing/2014/main" xmlns="" id="{00000000-0008-0000-0700-00006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59" name="358 CuadroTexto">
          <a:extLst>
            <a:ext uri="{FF2B5EF4-FFF2-40B4-BE49-F238E27FC236}">
              <a16:creationId xmlns:a16="http://schemas.microsoft.com/office/drawing/2014/main" xmlns="" id="{00000000-0008-0000-0700-00006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60" name="359 CuadroTexto">
          <a:extLst>
            <a:ext uri="{FF2B5EF4-FFF2-40B4-BE49-F238E27FC236}">
              <a16:creationId xmlns:a16="http://schemas.microsoft.com/office/drawing/2014/main" xmlns="" id="{00000000-0008-0000-0700-00006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61" name="360 CuadroTexto">
          <a:extLst>
            <a:ext uri="{FF2B5EF4-FFF2-40B4-BE49-F238E27FC236}">
              <a16:creationId xmlns:a16="http://schemas.microsoft.com/office/drawing/2014/main" xmlns="" id="{00000000-0008-0000-0700-00006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62" name="361 CuadroTexto">
          <a:extLst>
            <a:ext uri="{FF2B5EF4-FFF2-40B4-BE49-F238E27FC236}">
              <a16:creationId xmlns:a16="http://schemas.microsoft.com/office/drawing/2014/main" xmlns="" id="{00000000-0008-0000-0700-00006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63" name="362 CuadroTexto">
          <a:extLst>
            <a:ext uri="{FF2B5EF4-FFF2-40B4-BE49-F238E27FC236}">
              <a16:creationId xmlns:a16="http://schemas.microsoft.com/office/drawing/2014/main" xmlns="" id="{00000000-0008-0000-0700-00006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64" name="363 CuadroTexto">
          <a:extLst>
            <a:ext uri="{FF2B5EF4-FFF2-40B4-BE49-F238E27FC236}">
              <a16:creationId xmlns:a16="http://schemas.microsoft.com/office/drawing/2014/main" xmlns="" id="{00000000-0008-0000-0700-00006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65" name="364 CuadroTexto">
          <a:extLst>
            <a:ext uri="{FF2B5EF4-FFF2-40B4-BE49-F238E27FC236}">
              <a16:creationId xmlns:a16="http://schemas.microsoft.com/office/drawing/2014/main" xmlns="" id="{00000000-0008-0000-0700-00006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66" name="365 CuadroTexto">
          <a:extLst>
            <a:ext uri="{FF2B5EF4-FFF2-40B4-BE49-F238E27FC236}">
              <a16:creationId xmlns:a16="http://schemas.microsoft.com/office/drawing/2014/main" xmlns="" id="{00000000-0008-0000-0700-00006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67" name="366 CuadroTexto">
          <a:extLst>
            <a:ext uri="{FF2B5EF4-FFF2-40B4-BE49-F238E27FC236}">
              <a16:creationId xmlns:a16="http://schemas.microsoft.com/office/drawing/2014/main" xmlns="" id="{00000000-0008-0000-0700-00006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68" name="367 CuadroTexto">
          <a:extLst>
            <a:ext uri="{FF2B5EF4-FFF2-40B4-BE49-F238E27FC236}">
              <a16:creationId xmlns:a16="http://schemas.microsoft.com/office/drawing/2014/main" xmlns="" id="{00000000-0008-0000-0700-00007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369" name="368 CuadroTexto">
          <a:extLst>
            <a:ext uri="{FF2B5EF4-FFF2-40B4-BE49-F238E27FC236}">
              <a16:creationId xmlns:a16="http://schemas.microsoft.com/office/drawing/2014/main" xmlns="" id="{00000000-0008-0000-0700-00007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370" name="369 CuadroTexto">
          <a:extLst>
            <a:ext uri="{FF2B5EF4-FFF2-40B4-BE49-F238E27FC236}">
              <a16:creationId xmlns:a16="http://schemas.microsoft.com/office/drawing/2014/main" xmlns="" id="{00000000-0008-0000-0700-00007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71" name="370 CuadroTexto">
          <a:extLst>
            <a:ext uri="{FF2B5EF4-FFF2-40B4-BE49-F238E27FC236}">
              <a16:creationId xmlns:a16="http://schemas.microsoft.com/office/drawing/2014/main" xmlns="" id="{00000000-0008-0000-0700-00007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72" name="371 CuadroTexto">
          <a:extLst>
            <a:ext uri="{FF2B5EF4-FFF2-40B4-BE49-F238E27FC236}">
              <a16:creationId xmlns:a16="http://schemas.microsoft.com/office/drawing/2014/main" xmlns="" id="{00000000-0008-0000-0700-00007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73" name="372 CuadroTexto">
          <a:extLst>
            <a:ext uri="{FF2B5EF4-FFF2-40B4-BE49-F238E27FC236}">
              <a16:creationId xmlns:a16="http://schemas.microsoft.com/office/drawing/2014/main" xmlns="" id="{00000000-0008-0000-0700-00007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74" name="373 CuadroTexto">
          <a:extLst>
            <a:ext uri="{FF2B5EF4-FFF2-40B4-BE49-F238E27FC236}">
              <a16:creationId xmlns:a16="http://schemas.microsoft.com/office/drawing/2014/main" xmlns="" id="{00000000-0008-0000-0700-00007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375" name="374 CuadroTexto">
          <a:extLst>
            <a:ext uri="{FF2B5EF4-FFF2-40B4-BE49-F238E27FC236}">
              <a16:creationId xmlns:a16="http://schemas.microsoft.com/office/drawing/2014/main" xmlns="" id="{00000000-0008-0000-0700-00007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376" name="375 CuadroTexto">
          <a:extLst>
            <a:ext uri="{FF2B5EF4-FFF2-40B4-BE49-F238E27FC236}">
              <a16:creationId xmlns:a16="http://schemas.microsoft.com/office/drawing/2014/main" xmlns="" id="{00000000-0008-0000-0700-00007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77" name="376 CuadroTexto">
          <a:extLst>
            <a:ext uri="{FF2B5EF4-FFF2-40B4-BE49-F238E27FC236}">
              <a16:creationId xmlns:a16="http://schemas.microsoft.com/office/drawing/2014/main" xmlns="" id="{00000000-0008-0000-0700-00007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78" name="377 CuadroTexto">
          <a:extLst>
            <a:ext uri="{FF2B5EF4-FFF2-40B4-BE49-F238E27FC236}">
              <a16:creationId xmlns:a16="http://schemas.microsoft.com/office/drawing/2014/main" xmlns="" id="{00000000-0008-0000-0700-00007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79" name="378 CuadroTexto">
          <a:extLst>
            <a:ext uri="{FF2B5EF4-FFF2-40B4-BE49-F238E27FC236}">
              <a16:creationId xmlns:a16="http://schemas.microsoft.com/office/drawing/2014/main" xmlns="" id="{00000000-0008-0000-0700-00007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80" name="379 CuadroTexto">
          <a:extLst>
            <a:ext uri="{FF2B5EF4-FFF2-40B4-BE49-F238E27FC236}">
              <a16:creationId xmlns:a16="http://schemas.microsoft.com/office/drawing/2014/main" xmlns="" id="{00000000-0008-0000-0700-00007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81" name="380 CuadroTexto">
          <a:extLst>
            <a:ext uri="{FF2B5EF4-FFF2-40B4-BE49-F238E27FC236}">
              <a16:creationId xmlns:a16="http://schemas.microsoft.com/office/drawing/2014/main" xmlns="" id="{00000000-0008-0000-0700-00007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82" name="381 CuadroTexto">
          <a:extLst>
            <a:ext uri="{FF2B5EF4-FFF2-40B4-BE49-F238E27FC236}">
              <a16:creationId xmlns:a16="http://schemas.microsoft.com/office/drawing/2014/main" xmlns="" id="{00000000-0008-0000-0700-00007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83" name="382 CuadroTexto">
          <a:extLst>
            <a:ext uri="{FF2B5EF4-FFF2-40B4-BE49-F238E27FC236}">
              <a16:creationId xmlns:a16="http://schemas.microsoft.com/office/drawing/2014/main" xmlns="" id="{00000000-0008-0000-0700-00007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84" name="383 CuadroTexto">
          <a:extLst>
            <a:ext uri="{FF2B5EF4-FFF2-40B4-BE49-F238E27FC236}">
              <a16:creationId xmlns:a16="http://schemas.microsoft.com/office/drawing/2014/main" xmlns="" id="{00000000-0008-0000-0700-00008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85" name="384 CuadroTexto">
          <a:extLst>
            <a:ext uri="{FF2B5EF4-FFF2-40B4-BE49-F238E27FC236}">
              <a16:creationId xmlns:a16="http://schemas.microsoft.com/office/drawing/2014/main" xmlns="" id="{00000000-0008-0000-0700-00008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86" name="385 CuadroTexto">
          <a:extLst>
            <a:ext uri="{FF2B5EF4-FFF2-40B4-BE49-F238E27FC236}">
              <a16:creationId xmlns:a16="http://schemas.microsoft.com/office/drawing/2014/main" xmlns="" id="{00000000-0008-0000-0700-00008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387" name="386 CuadroTexto">
          <a:extLst>
            <a:ext uri="{FF2B5EF4-FFF2-40B4-BE49-F238E27FC236}">
              <a16:creationId xmlns:a16="http://schemas.microsoft.com/office/drawing/2014/main" xmlns="" id="{00000000-0008-0000-0700-00008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388" name="387 CuadroTexto">
          <a:extLst>
            <a:ext uri="{FF2B5EF4-FFF2-40B4-BE49-F238E27FC236}">
              <a16:creationId xmlns:a16="http://schemas.microsoft.com/office/drawing/2014/main" xmlns="" id="{00000000-0008-0000-0700-00008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389" name="388 CuadroTexto">
          <a:extLst>
            <a:ext uri="{FF2B5EF4-FFF2-40B4-BE49-F238E27FC236}">
              <a16:creationId xmlns:a16="http://schemas.microsoft.com/office/drawing/2014/main" xmlns="" id="{00000000-0008-0000-0700-00008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390" name="389 CuadroTexto">
          <a:extLst>
            <a:ext uri="{FF2B5EF4-FFF2-40B4-BE49-F238E27FC236}">
              <a16:creationId xmlns:a16="http://schemas.microsoft.com/office/drawing/2014/main" xmlns="" id="{00000000-0008-0000-0700-00008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91" name="390 CuadroTexto">
          <a:extLst>
            <a:ext uri="{FF2B5EF4-FFF2-40B4-BE49-F238E27FC236}">
              <a16:creationId xmlns:a16="http://schemas.microsoft.com/office/drawing/2014/main" xmlns="" id="{00000000-0008-0000-0700-00008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392" name="391 CuadroTexto">
          <a:extLst>
            <a:ext uri="{FF2B5EF4-FFF2-40B4-BE49-F238E27FC236}">
              <a16:creationId xmlns:a16="http://schemas.microsoft.com/office/drawing/2014/main" xmlns="" id="{00000000-0008-0000-0700-00008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93" name="392 CuadroTexto">
          <a:extLst>
            <a:ext uri="{FF2B5EF4-FFF2-40B4-BE49-F238E27FC236}">
              <a16:creationId xmlns:a16="http://schemas.microsoft.com/office/drawing/2014/main" xmlns="" id="{00000000-0008-0000-0700-00008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94" name="393 CuadroTexto">
          <a:extLst>
            <a:ext uri="{FF2B5EF4-FFF2-40B4-BE49-F238E27FC236}">
              <a16:creationId xmlns:a16="http://schemas.microsoft.com/office/drawing/2014/main" xmlns="" id="{00000000-0008-0000-0700-00008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95" name="394 CuadroTexto">
          <a:extLst>
            <a:ext uri="{FF2B5EF4-FFF2-40B4-BE49-F238E27FC236}">
              <a16:creationId xmlns:a16="http://schemas.microsoft.com/office/drawing/2014/main" xmlns="" id="{00000000-0008-0000-0700-00008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396" name="395 CuadroTexto">
          <a:extLst>
            <a:ext uri="{FF2B5EF4-FFF2-40B4-BE49-F238E27FC236}">
              <a16:creationId xmlns:a16="http://schemas.microsoft.com/office/drawing/2014/main" xmlns="" id="{00000000-0008-0000-0700-00008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97" name="396 CuadroTexto">
          <a:extLst>
            <a:ext uri="{FF2B5EF4-FFF2-40B4-BE49-F238E27FC236}">
              <a16:creationId xmlns:a16="http://schemas.microsoft.com/office/drawing/2014/main" xmlns="" id="{00000000-0008-0000-0700-00008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398" name="397 CuadroTexto">
          <a:extLst>
            <a:ext uri="{FF2B5EF4-FFF2-40B4-BE49-F238E27FC236}">
              <a16:creationId xmlns:a16="http://schemas.microsoft.com/office/drawing/2014/main" xmlns="" id="{00000000-0008-0000-0700-00008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399" name="398 CuadroTexto">
          <a:extLst>
            <a:ext uri="{FF2B5EF4-FFF2-40B4-BE49-F238E27FC236}">
              <a16:creationId xmlns:a16="http://schemas.microsoft.com/office/drawing/2014/main" xmlns="" id="{00000000-0008-0000-0700-00008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400" name="399 CuadroTexto">
          <a:extLst>
            <a:ext uri="{FF2B5EF4-FFF2-40B4-BE49-F238E27FC236}">
              <a16:creationId xmlns:a16="http://schemas.microsoft.com/office/drawing/2014/main" xmlns="" id="{00000000-0008-0000-0700-00009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401" name="400 CuadroTexto">
          <a:extLst>
            <a:ext uri="{FF2B5EF4-FFF2-40B4-BE49-F238E27FC236}">
              <a16:creationId xmlns:a16="http://schemas.microsoft.com/office/drawing/2014/main" xmlns="" id="{00000000-0008-0000-0700-00009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402" name="401 CuadroTexto">
          <a:extLst>
            <a:ext uri="{FF2B5EF4-FFF2-40B4-BE49-F238E27FC236}">
              <a16:creationId xmlns:a16="http://schemas.microsoft.com/office/drawing/2014/main" xmlns="" id="{00000000-0008-0000-0700-00009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403" name="402 CuadroTexto">
          <a:extLst>
            <a:ext uri="{FF2B5EF4-FFF2-40B4-BE49-F238E27FC236}">
              <a16:creationId xmlns:a16="http://schemas.microsoft.com/office/drawing/2014/main" xmlns="" id="{00000000-0008-0000-0700-00009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404" name="403 CuadroTexto">
          <a:extLst>
            <a:ext uri="{FF2B5EF4-FFF2-40B4-BE49-F238E27FC236}">
              <a16:creationId xmlns:a16="http://schemas.microsoft.com/office/drawing/2014/main" xmlns="" id="{00000000-0008-0000-0700-00009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405" name="404 CuadroTexto">
          <a:extLst>
            <a:ext uri="{FF2B5EF4-FFF2-40B4-BE49-F238E27FC236}">
              <a16:creationId xmlns:a16="http://schemas.microsoft.com/office/drawing/2014/main" xmlns="" id="{00000000-0008-0000-0700-00009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406" name="405 CuadroTexto">
          <a:extLst>
            <a:ext uri="{FF2B5EF4-FFF2-40B4-BE49-F238E27FC236}">
              <a16:creationId xmlns:a16="http://schemas.microsoft.com/office/drawing/2014/main" xmlns="" id="{00000000-0008-0000-0700-00009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407" name="406 CuadroTexto">
          <a:extLst>
            <a:ext uri="{FF2B5EF4-FFF2-40B4-BE49-F238E27FC236}">
              <a16:creationId xmlns:a16="http://schemas.microsoft.com/office/drawing/2014/main" xmlns="" id="{00000000-0008-0000-0700-00009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408" name="407 CuadroTexto">
          <a:extLst>
            <a:ext uri="{FF2B5EF4-FFF2-40B4-BE49-F238E27FC236}">
              <a16:creationId xmlns:a16="http://schemas.microsoft.com/office/drawing/2014/main" xmlns="" id="{00000000-0008-0000-0700-00009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409" name="408 CuadroTexto">
          <a:extLst>
            <a:ext uri="{FF2B5EF4-FFF2-40B4-BE49-F238E27FC236}">
              <a16:creationId xmlns:a16="http://schemas.microsoft.com/office/drawing/2014/main" xmlns="" id="{00000000-0008-0000-0700-00009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410" name="409 CuadroTexto">
          <a:extLst>
            <a:ext uri="{FF2B5EF4-FFF2-40B4-BE49-F238E27FC236}">
              <a16:creationId xmlns:a16="http://schemas.microsoft.com/office/drawing/2014/main" xmlns="" id="{00000000-0008-0000-0700-00009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411" name="410 CuadroTexto">
          <a:extLst>
            <a:ext uri="{FF2B5EF4-FFF2-40B4-BE49-F238E27FC236}">
              <a16:creationId xmlns:a16="http://schemas.microsoft.com/office/drawing/2014/main" xmlns="" id="{00000000-0008-0000-0700-00009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412" name="411 CuadroTexto">
          <a:extLst>
            <a:ext uri="{FF2B5EF4-FFF2-40B4-BE49-F238E27FC236}">
              <a16:creationId xmlns:a16="http://schemas.microsoft.com/office/drawing/2014/main" xmlns="" id="{00000000-0008-0000-0700-00009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413" name="412 CuadroTexto">
          <a:extLst>
            <a:ext uri="{FF2B5EF4-FFF2-40B4-BE49-F238E27FC236}">
              <a16:creationId xmlns:a16="http://schemas.microsoft.com/office/drawing/2014/main" xmlns="" id="{00000000-0008-0000-0700-00009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414" name="413 CuadroTexto">
          <a:extLst>
            <a:ext uri="{FF2B5EF4-FFF2-40B4-BE49-F238E27FC236}">
              <a16:creationId xmlns:a16="http://schemas.microsoft.com/office/drawing/2014/main" xmlns="" id="{00000000-0008-0000-0700-00009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15" name="414 CuadroTexto">
          <a:extLst>
            <a:ext uri="{FF2B5EF4-FFF2-40B4-BE49-F238E27FC236}">
              <a16:creationId xmlns:a16="http://schemas.microsoft.com/office/drawing/2014/main" xmlns="" id="{00000000-0008-0000-0700-00009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16" name="415 CuadroTexto">
          <a:extLst>
            <a:ext uri="{FF2B5EF4-FFF2-40B4-BE49-F238E27FC236}">
              <a16:creationId xmlns:a16="http://schemas.microsoft.com/office/drawing/2014/main" xmlns="" id="{00000000-0008-0000-0700-0000A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17" name="416 CuadroTexto">
          <a:extLst>
            <a:ext uri="{FF2B5EF4-FFF2-40B4-BE49-F238E27FC236}">
              <a16:creationId xmlns:a16="http://schemas.microsoft.com/office/drawing/2014/main" xmlns="" id="{00000000-0008-0000-0700-0000A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18" name="417 CuadroTexto">
          <a:extLst>
            <a:ext uri="{FF2B5EF4-FFF2-40B4-BE49-F238E27FC236}">
              <a16:creationId xmlns:a16="http://schemas.microsoft.com/office/drawing/2014/main" xmlns="" id="{00000000-0008-0000-0700-0000A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419" name="418 CuadroTexto">
          <a:extLst>
            <a:ext uri="{FF2B5EF4-FFF2-40B4-BE49-F238E27FC236}">
              <a16:creationId xmlns:a16="http://schemas.microsoft.com/office/drawing/2014/main" xmlns="" id="{00000000-0008-0000-0700-0000A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420" name="419 CuadroTexto">
          <a:extLst>
            <a:ext uri="{FF2B5EF4-FFF2-40B4-BE49-F238E27FC236}">
              <a16:creationId xmlns:a16="http://schemas.microsoft.com/office/drawing/2014/main" xmlns="" id="{00000000-0008-0000-0700-0000A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421" name="420 CuadroTexto">
          <a:extLst>
            <a:ext uri="{FF2B5EF4-FFF2-40B4-BE49-F238E27FC236}">
              <a16:creationId xmlns:a16="http://schemas.microsoft.com/office/drawing/2014/main" xmlns="" id="{00000000-0008-0000-0700-0000A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422" name="421 CuadroTexto">
          <a:extLst>
            <a:ext uri="{FF2B5EF4-FFF2-40B4-BE49-F238E27FC236}">
              <a16:creationId xmlns:a16="http://schemas.microsoft.com/office/drawing/2014/main" xmlns="" id="{00000000-0008-0000-0700-0000A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423" name="422 CuadroTexto">
          <a:extLst>
            <a:ext uri="{FF2B5EF4-FFF2-40B4-BE49-F238E27FC236}">
              <a16:creationId xmlns:a16="http://schemas.microsoft.com/office/drawing/2014/main" xmlns="" id="{00000000-0008-0000-0700-0000A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424" name="423 CuadroTexto">
          <a:extLst>
            <a:ext uri="{FF2B5EF4-FFF2-40B4-BE49-F238E27FC236}">
              <a16:creationId xmlns:a16="http://schemas.microsoft.com/office/drawing/2014/main" xmlns="" id="{00000000-0008-0000-0700-0000A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425" name="424 CuadroTexto">
          <a:extLst>
            <a:ext uri="{FF2B5EF4-FFF2-40B4-BE49-F238E27FC236}">
              <a16:creationId xmlns:a16="http://schemas.microsoft.com/office/drawing/2014/main" xmlns="" id="{00000000-0008-0000-0700-0000A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426" name="425 CuadroTexto">
          <a:extLst>
            <a:ext uri="{FF2B5EF4-FFF2-40B4-BE49-F238E27FC236}">
              <a16:creationId xmlns:a16="http://schemas.microsoft.com/office/drawing/2014/main" xmlns="" id="{00000000-0008-0000-0700-0000A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427" name="426 CuadroTexto">
          <a:extLst>
            <a:ext uri="{FF2B5EF4-FFF2-40B4-BE49-F238E27FC236}">
              <a16:creationId xmlns:a16="http://schemas.microsoft.com/office/drawing/2014/main" xmlns="" id="{00000000-0008-0000-0700-0000A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428" name="427 CuadroTexto">
          <a:extLst>
            <a:ext uri="{FF2B5EF4-FFF2-40B4-BE49-F238E27FC236}">
              <a16:creationId xmlns:a16="http://schemas.microsoft.com/office/drawing/2014/main" xmlns="" id="{00000000-0008-0000-0700-0000A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29" name="428 CuadroTexto">
          <a:extLst>
            <a:ext uri="{FF2B5EF4-FFF2-40B4-BE49-F238E27FC236}">
              <a16:creationId xmlns:a16="http://schemas.microsoft.com/office/drawing/2014/main" xmlns="" id="{00000000-0008-0000-0700-0000A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30" name="429 CuadroTexto">
          <a:extLst>
            <a:ext uri="{FF2B5EF4-FFF2-40B4-BE49-F238E27FC236}">
              <a16:creationId xmlns:a16="http://schemas.microsoft.com/office/drawing/2014/main" xmlns="" id="{00000000-0008-0000-0700-0000A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31" name="430 CuadroTexto">
          <a:extLst>
            <a:ext uri="{FF2B5EF4-FFF2-40B4-BE49-F238E27FC236}">
              <a16:creationId xmlns:a16="http://schemas.microsoft.com/office/drawing/2014/main" xmlns="" id="{00000000-0008-0000-0700-0000A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32" name="431 CuadroTexto">
          <a:extLst>
            <a:ext uri="{FF2B5EF4-FFF2-40B4-BE49-F238E27FC236}">
              <a16:creationId xmlns:a16="http://schemas.microsoft.com/office/drawing/2014/main" xmlns="" id="{00000000-0008-0000-0700-0000B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33" name="432 CuadroTexto">
          <a:extLst>
            <a:ext uri="{FF2B5EF4-FFF2-40B4-BE49-F238E27FC236}">
              <a16:creationId xmlns:a16="http://schemas.microsoft.com/office/drawing/2014/main" xmlns="" id="{00000000-0008-0000-0700-0000B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34" name="433 CuadroTexto">
          <a:extLst>
            <a:ext uri="{FF2B5EF4-FFF2-40B4-BE49-F238E27FC236}">
              <a16:creationId xmlns:a16="http://schemas.microsoft.com/office/drawing/2014/main" xmlns="" id="{00000000-0008-0000-0700-0000B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35" name="434 CuadroTexto">
          <a:extLst>
            <a:ext uri="{FF2B5EF4-FFF2-40B4-BE49-F238E27FC236}">
              <a16:creationId xmlns:a16="http://schemas.microsoft.com/office/drawing/2014/main" xmlns="" id="{00000000-0008-0000-0700-0000B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36" name="435 CuadroTexto">
          <a:extLst>
            <a:ext uri="{FF2B5EF4-FFF2-40B4-BE49-F238E27FC236}">
              <a16:creationId xmlns:a16="http://schemas.microsoft.com/office/drawing/2014/main" xmlns="" id="{00000000-0008-0000-0700-0000B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37" name="436 CuadroTexto">
          <a:extLst>
            <a:ext uri="{FF2B5EF4-FFF2-40B4-BE49-F238E27FC236}">
              <a16:creationId xmlns:a16="http://schemas.microsoft.com/office/drawing/2014/main" xmlns="" id="{00000000-0008-0000-0700-0000B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38" name="437 CuadroTexto">
          <a:extLst>
            <a:ext uri="{FF2B5EF4-FFF2-40B4-BE49-F238E27FC236}">
              <a16:creationId xmlns:a16="http://schemas.microsoft.com/office/drawing/2014/main" xmlns="" id="{00000000-0008-0000-0700-0000B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39" name="438 CuadroTexto">
          <a:extLst>
            <a:ext uri="{FF2B5EF4-FFF2-40B4-BE49-F238E27FC236}">
              <a16:creationId xmlns:a16="http://schemas.microsoft.com/office/drawing/2014/main" xmlns="" id="{00000000-0008-0000-0700-0000B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40" name="439 CuadroTexto">
          <a:extLst>
            <a:ext uri="{FF2B5EF4-FFF2-40B4-BE49-F238E27FC236}">
              <a16:creationId xmlns:a16="http://schemas.microsoft.com/office/drawing/2014/main" xmlns="" id="{00000000-0008-0000-0700-0000B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41" name="440 CuadroTexto">
          <a:extLst>
            <a:ext uri="{FF2B5EF4-FFF2-40B4-BE49-F238E27FC236}">
              <a16:creationId xmlns:a16="http://schemas.microsoft.com/office/drawing/2014/main" xmlns="" id="{00000000-0008-0000-0700-0000B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42" name="441 CuadroTexto">
          <a:extLst>
            <a:ext uri="{FF2B5EF4-FFF2-40B4-BE49-F238E27FC236}">
              <a16:creationId xmlns:a16="http://schemas.microsoft.com/office/drawing/2014/main" xmlns="" id="{00000000-0008-0000-0700-0000B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43" name="442 CuadroTexto">
          <a:extLst>
            <a:ext uri="{FF2B5EF4-FFF2-40B4-BE49-F238E27FC236}">
              <a16:creationId xmlns:a16="http://schemas.microsoft.com/office/drawing/2014/main" xmlns="" id="{00000000-0008-0000-0700-0000B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44" name="443 CuadroTexto">
          <a:extLst>
            <a:ext uri="{FF2B5EF4-FFF2-40B4-BE49-F238E27FC236}">
              <a16:creationId xmlns:a16="http://schemas.microsoft.com/office/drawing/2014/main" xmlns="" id="{00000000-0008-0000-0700-0000B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445" name="444 CuadroTexto">
          <a:extLst>
            <a:ext uri="{FF2B5EF4-FFF2-40B4-BE49-F238E27FC236}">
              <a16:creationId xmlns:a16="http://schemas.microsoft.com/office/drawing/2014/main" xmlns="" id="{00000000-0008-0000-0700-0000B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446" name="445 CuadroTexto">
          <a:extLst>
            <a:ext uri="{FF2B5EF4-FFF2-40B4-BE49-F238E27FC236}">
              <a16:creationId xmlns:a16="http://schemas.microsoft.com/office/drawing/2014/main" xmlns="" id="{00000000-0008-0000-0700-0000B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447" name="446 CuadroTexto">
          <a:extLst>
            <a:ext uri="{FF2B5EF4-FFF2-40B4-BE49-F238E27FC236}">
              <a16:creationId xmlns:a16="http://schemas.microsoft.com/office/drawing/2014/main" xmlns="" id="{00000000-0008-0000-0700-0000B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448" name="447 CuadroTexto">
          <a:extLst>
            <a:ext uri="{FF2B5EF4-FFF2-40B4-BE49-F238E27FC236}">
              <a16:creationId xmlns:a16="http://schemas.microsoft.com/office/drawing/2014/main" xmlns="" id="{00000000-0008-0000-0700-0000C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449" name="448 CuadroTexto">
          <a:extLst>
            <a:ext uri="{FF2B5EF4-FFF2-40B4-BE49-F238E27FC236}">
              <a16:creationId xmlns:a16="http://schemas.microsoft.com/office/drawing/2014/main" xmlns="" id="{00000000-0008-0000-0700-0000C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450" name="449 CuadroTexto">
          <a:extLst>
            <a:ext uri="{FF2B5EF4-FFF2-40B4-BE49-F238E27FC236}">
              <a16:creationId xmlns:a16="http://schemas.microsoft.com/office/drawing/2014/main" xmlns="" id="{00000000-0008-0000-0700-0000C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451" name="450 CuadroTexto">
          <a:extLst>
            <a:ext uri="{FF2B5EF4-FFF2-40B4-BE49-F238E27FC236}">
              <a16:creationId xmlns:a16="http://schemas.microsoft.com/office/drawing/2014/main" xmlns="" id="{00000000-0008-0000-0700-0000C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452" name="451 CuadroTexto">
          <a:extLst>
            <a:ext uri="{FF2B5EF4-FFF2-40B4-BE49-F238E27FC236}">
              <a16:creationId xmlns:a16="http://schemas.microsoft.com/office/drawing/2014/main" xmlns="" id="{00000000-0008-0000-0700-0000C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453" name="452 CuadroTexto">
          <a:extLst>
            <a:ext uri="{FF2B5EF4-FFF2-40B4-BE49-F238E27FC236}">
              <a16:creationId xmlns:a16="http://schemas.microsoft.com/office/drawing/2014/main" xmlns="" id="{00000000-0008-0000-0700-0000C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454" name="453 CuadroTexto">
          <a:extLst>
            <a:ext uri="{FF2B5EF4-FFF2-40B4-BE49-F238E27FC236}">
              <a16:creationId xmlns:a16="http://schemas.microsoft.com/office/drawing/2014/main" xmlns="" id="{00000000-0008-0000-0700-0000C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455" name="454 CuadroTexto">
          <a:extLst>
            <a:ext uri="{FF2B5EF4-FFF2-40B4-BE49-F238E27FC236}">
              <a16:creationId xmlns:a16="http://schemas.microsoft.com/office/drawing/2014/main" xmlns="" id="{00000000-0008-0000-0700-0000C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456" name="455 CuadroTexto">
          <a:extLst>
            <a:ext uri="{FF2B5EF4-FFF2-40B4-BE49-F238E27FC236}">
              <a16:creationId xmlns:a16="http://schemas.microsoft.com/office/drawing/2014/main" xmlns="" id="{00000000-0008-0000-0700-0000C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57" name="456 CuadroTexto">
          <a:extLst>
            <a:ext uri="{FF2B5EF4-FFF2-40B4-BE49-F238E27FC236}">
              <a16:creationId xmlns:a16="http://schemas.microsoft.com/office/drawing/2014/main" xmlns="" id="{00000000-0008-0000-0700-0000C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58" name="457 CuadroTexto">
          <a:extLst>
            <a:ext uri="{FF2B5EF4-FFF2-40B4-BE49-F238E27FC236}">
              <a16:creationId xmlns:a16="http://schemas.microsoft.com/office/drawing/2014/main" xmlns="" id="{00000000-0008-0000-0700-0000C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59" name="458 CuadroTexto">
          <a:extLst>
            <a:ext uri="{FF2B5EF4-FFF2-40B4-BE49-F238E27FC236}">
              <a16:creationId xmlns:a16="http://schemas.microsoft.com/office/drawing/2014/main" xmlns="" id="{00000000-0008-0000-0700-0000C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460" name="459 CuadroTexto">
          <a:extLst>
            <a:ext uri="{FF2B5EF4-FFF2-40B4-BE49-F238E27FC236}">
              <a16:creationId xmlns:a16="http://schemas.microsoft.com/office/drawing/2014/main" xmlns="" id="{00000000-0008-0000-0700-0000C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61" name="460 CuadroTexto">
          <a:extLst>
            <a:ext uri="{FF2B5EF4-FFF2-40B4-BE49-F238E27FC236}">
              <a16:creationId xmlns:a16="http://schemas.microsoft.com/office/drawing/2014/main" xmlns="" id="{00000000-0008-0000-0700-0000C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62" name="461 CuadroTexto">
          <a:extLst>
            <a:ext uri="{FF2B5EF4-FFF2-40B4-BE49-F238E27FC236}">
              <a16:creationId xmlns:a16="http://schemas.microsoft.com/office/drawing/2014/main" xmlns="" id="{00000000-0008-0000-0700-0000C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63" name="462 CuadroTexto">
          <a:extLst>
            <a:ext uri="{FF2B5EF4-FFF2-40B4-BE49-F238E27FC236}">
              <a16:creationId xmlns:a16="http://schemas.microsoft.com/office/drawing/2014/main" xmlns="" id="{00000000-0008-0000-0700-0000C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64" name="463 CuadroTexto">
          <a:extLst>
            <a:ext uri="{FF2B5EF4-FFF2-40B4-BE49-F238E27FC236}">
              <a16:creationId xmlns:a16="http://schemas.microsoft.com/office/drawing/2014/main" xmlns="" id="{00000000-0008-0000-0700-0000D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65" name="464 CuadroTexto">
          <a:extLst>
            <a:ext uri="{FF2B5EF4-FFF2-40B4-BE49-F238E27FC236}">
              <a16:creationId xmlns:a16="http://schemas.microsoft.com/office/drawing/2014/main" xmlns="" id="{00000000-0008-0000-0700-0000D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66" name="465 CuadroTexto">
          <a:extLst>
            <a:ext uri="{FF2B5EF4-FFF2-40B4-BE49-F238E27FC236}">
              <a16:creationId xmlns:a16="http://schemas.microsoft.com/office/drawing/2014/main" xmlns="" id="{00000000-0008-0000-0700-0000D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67" name="466 CuadroTexto">
          <a:extLst>
            <a:ext uri="{FF2B5EF4-FFF2-40B4-BE49-F238E27FC236}">
              <a16:creationId xmlns:a16="http://schemas.microsoft.com/office/drawing/2014/main" xmlns="" id="{00000000-0008-0000-0700-0000D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468" name="467 CuadroTexto">
          <a:extLst>
            <a:ext uri="{FF2B5EF4-FFF2-40B4-BE49-F238E27FC236}">
              <a16:creationId xmlns:a16="http://schemas.microsoft.com/office/drawing/2014/main" xmlns="" id="{00000000-0008-0000-0700-0000D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69" name="468 CuadroTexto">
          <a:extLst>
            <a:ext uri="{FF2B5EF4-FFF2-40B4-BE49-F238E27FC236}">
              <a16:creationId xmlns:a16="http://schemas.microsoft.com/office/drawing/2014/main" xmlns="" id="{00000000-0008-0000-0700-0000D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70" name="469 CuadroTexto">
          <a:extLst>
            <a:ext uri="{FF2B5EF4-FFF2-40B4-BE49-F238E27FC236}">
              <a16:creationId xmlns:a16="http://schemas.microsoft.com/office/drawing/2014/main" xmlns="" id="{00000000-0008-0000-0700-0000D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71" name="470 CuadroTexto">
          <a:extLst>
            <a:ext uri="{FF2B5EF4-FFF2-40B4-BE49-F238E27FC236}">
              <a16:creationId xmlns:a16="http://schemas.microsoft.com/office/drawing/2014/main" xmlns="" id="{00000000-0008-0000-0700-0000D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72" name="471 CuadroTexto">
          <a:extLst>
            <a:ext uri="{FF2B5EF4-FFF2-40B4-BE49-F238E27FC236}">
              <a16:creationId xmlns:a16="http://schemas.microsoft.com/office/drawing/2014/main" xmlns="" id="{00000000-0008-0000-0700-0000D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473" name="472 CuadroTexto">
          <a:extLst>
            <a:ext uri="{FF2B5EF4-FFF2-40B4-BE49-F238E27FC236}">
              <a16:creationId xmlns:a16="http://schemas.microsoft.com/office/drawing/2014/main" xmlns="" id="{00000000-0008-0000-0700-0000D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474" name="473 CuadroTexto">
          <a:extLst>
            <a:ext uri="{FF2B5EF4-FFF2-40B4-BE49-F238E27FC236}">
              <a16:creationId xmlns:a16="http://schemas.microsoft.com/office/drawing/2014/main" xmlns="" id="{00000000-0008-0000-0700-0000D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475" name="474 CuadroTexto">
          <a:extLst>
            <a:ext uri="{FF2B5EF4-FFF2-40B4-BE49-F238E27FC236}">
              <a16:creationId xmlns:a16="http://schemas.microsoft.com/office/drawing/2014/main" xmlns="" id="{00000000-0008-0000-0700-0000D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476" name="475 CuadroTexto">
          <a:extLst>
            <a:ext uri="{FF2B5EF4-FFF2-40B4-BE49-F238E27FC236}">
              <a16:creationId xmlns:a16="http://schemas.microsoft.com/office/drawing/2014/main" xmlns="" id="{00000000-0008-0000-0700-0000D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477" name="476 CuadroTexto">
          <a:extLst>
            <a:ext uri="{FF2B5EF4-FFF2-40B4-BE49-F238E27FC236}">
              <a16:creationId xmlns:a16="http://schemas.microsoft.com/office/drawing/2014/main" xmlns="" id="{00000000-0008-0000-0700-0000D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478" name="477 CuadroTexto">
          <a:extLst>
            <a:ext uri="{FF2B5EF4-FFF2-40B4-BE49-F238E27FC236}">
              <a16:creationId xmlns:a16="http://schemas.microsoft.com/office/drawing/2014/main" xmlns="" id="{00000000-0008-0000-0700-0000D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479" name="478 CuadroTexto">
          <a:extLst>
            <a:ext uri="{FF2B5EF4-FFF2-40B4-BE49-F238E27FC236}">
              <a16:creationId xmlns:a16="http://schemas.microsoft.com/office/drawing/2014/main" xmlns="" id="{00000000-0008-0000-0700-0000D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480" name="479 CuadroTexto">
          <a:extLst>
            <a:ext uri="{FF2B5EF4-FFF2-40B4-BE49-F238E27FC236}">
              <a16:creationId xmlns:a16="http://schemas.microsoft.com/office/drawing/2014/main" xmlns="" id="{00000000-0008-0000-0700-0000E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481" name="480 CuadroTexto">
          <a:extLst>
            <a:ext uri="{FF2B5EF4-FFF2-40B4-BE49-F238E27FC236}">
              <a16:creationId xmlns:a16="http://schemas.microsoft.com/office/drawing/2014/main" xmlns="" id="{00000000-0008-0000-0700-0000E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482" name="481 CuadroTexto">
          <a:extLst>
            <a:ext uri="{FF2B5EF4-FFF2-40B4-BE49-F238E27FC236}">
              <a16:creationId xmlns:a16="http://schemas.microsoft.com/office/drawing/2014/main" xmlns="" id="{00000000-0008-0000-0700-0000E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83" name="482 CuadroTexto">
          <a:extLst>
            <a:ext uri="{FF2B5EF4-FFF2-40B4-BE49-F238E27FC236}">
              <a16:creationId xmlns:a16="http://schemas.microsoft.com/office/drawing/2014/main" xmlns="" id="{00000000-0008-0000-0700-0000E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484" name="483 CuadroTexto">
          <a:extLst>
            <a:ext uri="{FF2B5EF4-FFF2-40B4-BE49-F238E27FC236}">
              <a16:creationId xmlns:a16="http://schemas.microsoft.com/office/drawing/2014/main" xmlns="" id="{00000000-0008-0000-0700-0000E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85" name="484 CuadroTexto">
          <a:extLst>
            <a:ext uri="{FF2B5EF4-FFF2-40B4-BE49-F238E27FC236}">
              <a16:creationId xmlns:a16="http://schemas.microsoft.com/office/drawing/2014/main" xmlns="" id="{00000000-0008-0000-0700-0000E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486" name="485 CuadroTexto">
          <a:extLst>
            <a:ext uri="{FF2B5EF4-FFF2-40B4-BE49-F238E27FC236}">
              <a16:creationId xmlns:a16="http://schemas.microsoft.com/office/drawing/2014/main" xmlns="" id="{00000000-0008-0000-0700-0000E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487" name="486 CuadroTexto">
          <a:extLst>
            <a:ext uri="{FF2B5EF4-FFF2-40B4-BE49-F238E27FC236}">
              <a16:creationId xmlns:a16="http://schemas.microsoft.com/office/drawing/2014/main" xmlns="" id="{00000000-0008-0000-0700-0000E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488" name="487 CuadroTexto">
          <a:extLst>
            <a:ext uri="{FF2B5EF4-FFF2-40B4-BE49-F238E27FC236}">
              <a16:creationId xmlns:a16="http://schemas.microsoft.com/office/drawing/2014/main" xmlns="" id="{00000000-0008-0000-0700-0000E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489" name="488 CuadroTexto">
          <a:extLst>
            <a:ext uri="{FF2B5EF4-FFF2-40B4-BE49-F238E27FC236}">
              <a16:creationId xmlns:a16="http://schemas.microsoft.com/office/drawing/2014/main" xmlns="" id="{00000000-0008-0000-0700-0000E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490" name="489 CuadroTexto">
          <a:extLst>
            <a:ext uri="{FF2B5EF4-FFF2-40B4-BE49-F238E27FC236}">
              <a16:creationId xmlns:a16="http://schemas.microsoft.com/office/drawing/2014/main" xmlns="" id="{00000000-0008-0000-0700-0000E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491" name="490 CuadroTexto">
          <a:extLst>
            <a:ext uri="{FF2B5EF4-FFF2-40B4-BE49-F238E27FC236}">
              <a16:creationId xmlns:a16="http://schemas.microsoft.com/office/drawing/2014/main" xmlns="" id="{00000000-0008-0000-0700-0000E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492" name="491 CuadroTexto">
          <a:extLst>
            <a:ext uri="{FF2B5EF4-FFF2-40B4-BE49-F238E27FC236}">
              <a16:creationId xmlns:a16="http://schemas.microsoft.com/office/drawing/2014/main" xmlns="" id="{00000000-0008-0000-0700-0000E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493" name="492 CuadroTexto">
          <a:extLst>
            <a:ext uri="{FF2B5EF4-FFF2-40B4-BE49-F238E27FC236}">
              <a16:creationId xmlns:a16="http://schemas.microsoft.com/office/drawing/2014/main" xmlns="" id="{00000000-0008-0000-0700-0000E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494" name="493 CuadroTexto">
          <a:extLst>
            <a:ext uri="{FF2B5EF4-FFF2-40B4-BE49-F238E27FC236}">
              <a16:creationId xmlns:a16="http://schemas.microsoft.com/office/drawing/2014/main" xmlns="" id="{00000000-0008-0000-0700-0000E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495" name="494 CuadroTexto">
          <a:extLst>
            <a:ext uri="{FF2B5EF4-FFF2-40B4-BE49-F238E27FC236}">
              <a16:creationId xmlns:a16="http://schemas.microsoft.com/office/drawing/2014/main" xmlns="" id="{00000000-0008-0000-0700-0000E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496" name="495 CuadroTexto">
          <a:extLst>
            <a:ext uri="{FF2B5EF4-FFF2-40B4-BE49-F238E27FC236}">
              <a16:creationId xmlns:a16="http://schemas.microsoft.com/office/drawing/2014/main" xmlns="" id="{00000000-0008-0000-0700-0000F0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497" name="496 CuadroTexto">
          <a:extLst>
            <a:ext uri="{FF2B5EF4-FFF2-40B4-BE49-F238E27FC236}">
              <a16:creationId xmlns:a16="http://schemas.microsoft.com/office/drawing/2014/main" xmlns="" id="{00000000-0008-0000-0700-0000F1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498" name="497 CuadroTexto">
          <a:extLst>
            <a:ext uri="{FF2B5EF4-FFF2-40B4-BE49-F238E27FC236}">
              <a16:creationId xmlns:a16="http://schemas.microsoft.com/office/drawing/2014/main" xmlns="" id="{00000000-0008-0000-0700-0000F2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499" name="498 CuadroTexto">
          <a:extLst>
            <a:ext uri="{FF2B5EF4-FFF2-40B4-BE49-F238E27FC236}">
              <a16:creationId xmlns:a16="http://schemas.microsoft.com/office/drawing/2014/main" xmlns="" id="{00000000-0008-0000-0700-0000F3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500" name="499 CuadroTexto">
          <a:extLst>
            <a:ext uri="{FF2B5EF4-FFF2-40B4-BE49-F238E27FC236}">
              <a16:creationId xmlns:a16="http://schemas.microsoft.com/office/drawing/2014/main" xmlns="" id="{00000000-0008-0000-0700-0000F4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501" name="500 CuadroTexto">
          <a:extLst>
            <a:ext uri="{FF2B5EF4-FFF2-40B4-BE49-F238E27FC236}">
              <a16:creationId xmlns:a16="http://schemas.microsoft.com/office/drawing/2014/main" xmlns="" id="{00000000-0008-0000-0700-0000F5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502" name="501 CuadroTexto">
          <a:extLst>
            <a:ext uri="{FF2B5EF4-FFF2-40B4-BE49-F238E27FC236}">
              <a16:creationId xmlns:a16="http://schemas.microsoft.com/office/drawing/2014/main" xmlns="" id="{00000000-0008-0000-0700-0000F6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503" name="502 CuadroTexto">
          <a:extLst>
            <a:ext uri="{FF2B5EF4-FFF2-40B4-BE49-F238E27FC236}">
              <a16:creationId xmlns:a16="http://schemas.microsoft.com/office/drawing/2014/main" xmlns="" id="{00000000-0008-0000-0700-0000F7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504" name="503 CuadroTexto">
          <a:extLst>
            <a:ext uri="{FF2B5EF4-FFF2-40B4-BE49-F238E27FC236}">
              <a16:creationId xmlns:a16="http://schemas.microsoft.com/office/drawing/2014/main" xmlns="" id="{00000000-0008-0000-0700-0000F8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505" name="504 CuadroTexto">
          <a:extLst>
            <a:ext uri="{FF2B5EF4-FFF2-40B4-BE49-F238E27FC236}">
              <a16:creationId xmlns:a16="http://schemas.microsoft.com/office/drawing/2014/main" xmlns="" id="{00000000-0008-0000-0700-0000F9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506" name="505 CuadroTexto">
          <a:extLst>
            <a:ext uri="{FF2B5EF4-FFF2-40B4-BE49-F238E27FC236}">
              <a16:creationId xmlns:a16="http://schemas.microsoft.com/office/drawing/2014/main" xmlns="" id="{00000000-0008-0000-0700-0000FA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507" name="506 CuadroTexto">
          <a:extLst>
            <a:ext uri="{FF2B5EF4-FFF2-40B4-BE49-F238E27FC236}">
              <a16:creationId xmlns:a16="http://schemas.microsoft.com/office/drawing/2014/main" xmlns="" id="{00000000-0008-0000-0700-0000FB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508" name="507 CuadroTexto">
          <a:extLst>
            <a:ext uri="{FF2B5EF4-FFF2-40B4-BE49-F238E27FC236}">
              <a16:creationId xmlns:a16="http://schemas.microsoft.com/office/drawing/2014/main" xmlns="" id="{00000000-0008-0000-0700-0000FC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509" name="508 CuadroTexto">
          <a:extLst>
            <a:ext uri="{FF2B5EF4-FFF2-40B4-BE49-F238E27FC236}">
              <a16:creationId xmlns:a16="http://schemas.microsoft.com/office/drawing/2014/main" xmlns="" id="{00000000-0008-0000-0700-0000FD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510" name="509 CuadroTexto">
          <a:extLst>
            <a:ext uri="{FF2B5EF4-FFF2-40B4-BE49-F238E27FC236}">
              <a16:creationId xmlns:a16="http://schemas.microsoft.com/office/drawing/2014/main" xmlns="" id="{00000000-0008-0000-0700-0000FE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511" name="510 CuadroTexto">
          <a:extLst>
            <a:ext uri="{FF2B5EF4-FFF2-40B4-BE49-F238E27FC236}">
              <a16:creationId xmlns:a16="http://schemas.microsoft.com/office/drawing/2014/main" xmlns="" id="{00000000-0008-0000-0700-0000FF01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512" name="511 CuadroTexto">
          <a:extLst>
            <a:ext uri="{FF2B5EF4-FFF2-40B4-BE49-F238E27FC236}">
              <a16:creationId xmlns:a16="http://schemas.microsoft.com/office/drawing/2014/main" xmlns="" id="{00000000-0008-0000-0700-00000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513" name="512 CuadroTexto">
          <a:extLst>
            <a:ext uri="{FF2B5EF4-FFF2-40B4-BE49-F238E27FC236}">
              <a16:creationId xmlns:a16="http://schemas.microsoft.com/office/drawing/2014/main" xmlns="" id="{00000000-0008-0000-0700-00000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514" name="513 CuadroTexto">
          <a:extLst>
            <a:ext uri="{FF2B5EF4-FFF2-40B4-BE49-F238E27FC236}">
              <a16:creationId xmlns:a16="http://schemas.microsoft.com/office/drawing/2014/main" xmlns="" id="{00000000-0008-0000-0700-00000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515" name="514 CuadroTexto">
          <a:extLst>
            <a:ext uri="{FF2B5EF4-FFF2-40B4-BE49-F238E27FC236}">
              <a16:creationId xmlns:a16="http://schemas.microsoft.com/office/drawing/2014/main" xmlns="" id="{00000000-0008-0000-0700-00000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2074</xdr:row>
      <xdr:rowOff>65314</xdr:rowOff>
    </xdr:from>
    <xdr:ext cx="914400" cy="264560"/>
    <xdr:sp macro="" textlink="">
      <xdr:nvSpPr>
        <xdr:cNvPr id="516" name="515 CuadroTexto">
          <a:extLst>
            <a:ext uri="{FF2B5EF4-FFF2-40B4-BE49-F238E27FC236}">
              <a16:creationId xmlns:a16="http://schemas.microsoft.com/office/drawing/2014/main" xmlns="" id="{00000000-0008-0000-0700-00000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517" name="516 CuadroTexto">
          <a:extLst>
            <a:ext uri="{FF2B5EF4-FFF2-40B4-BE49-F238E27FC236}">
              <a16:creationId xmlns:a16="http://schemas.microsoft.com/office/drawing/2014/main" xmlns="" id="{00000000-0008-0000-0700-00000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518" name="517 CuadroTexto">
          <a:extLst>
            <a:ext uri="{FF2B5EF4-FFF2-40B4-BE49-F238E27FC236}">
              <a16:creationId xmlns:a16="http://schemas.microsoft.com/office/drawing/2014/main" xmlns="" id="{00000000-0008-0000-0700-00000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519" name="518 CuadroTexto">
          <a:extLst>
            <a:ext uri="{FF2B5EF4-FFF2-40B4-BE49-F238E27FC236}">
              <a16:creationId xmlns:a16="http://schemas.microsoft.com/office/drawing/2014/main" xmlns="" id="{00000000-0008-0000-0700-00000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520" name="519 CuadroTexto">
          <a:extLst>
            <a:ext uri="{FF2B5EF4-FFF2-40B4-BE49-F238E27FC236}">
              <a16:creationId xmlns:a16="http://schemas.microsoft.com/office/drawing/2014/main" xmlns="" id="{00000000-0008-0000-0700-00000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521" name="520 CuadroTexto">
          <a:extLst>
            <a:ext uri="{FF2B5EF4-FFF2-40B4-BE49-F238E27FC236}">
              <a16:creationId xmlns:a16="http://schemas.microsoft.com/office/drawing/2014/main" xmlns="" id="{00000000-0008-0000-0700-00000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522" name="521 CuadroTexto">
          <a:extLst>
            <a:ext uri="{FF2B5EF4-FFF2-40B4-BE49-F238E27FC236}">
              <a16:creationId xmlns:a16="http://schemas.microsoft.com/office/drawing/2014/main" xmlns="" id="{00000000-0008-0000-0700-00000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523" name="522 CuadroTexto">
          <a:extLst>
            <a:ext uri="{FF2B5EF4-FFF2-40B4-BE49-F238E27FC236}">
              <a16:creationId xmlns:a16="http://schemas.microsoft.com/office/drawing/2014/main" xmlns="" id="{00000000-0008-0000-0700-00000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524" name="523 CuadroTexto">
          <a:extLst>
            <a:ext uri="{FF2B5EF4-FFF2-40B4-BE49-F238E27FC236}">
              <a16:creationId xmlns:a16="http://schemas.microsoft.com/office/drawing/2014/main" xmlns="" id="{00000000-0008-0000-0700-00000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525" name="524 CuadroTexto">
          <a:extLst>
            <a:ext uri="{FF2B5EF4-FFF2-40B4-BE49-F238E27FC236}">
              <a16:creationId xmlns:a16="http://schemas.microsoft.com/office/drawing/2014/main" xmlns="" id="{00000000-0008-0000-0700-00000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526" name="525 CuadroTexto">
          <a:extLst>
            <a:ext uri="{FF2B5EF4-FFF2-40B4-BE49-F238E27FC236}">
              <a16:creationId xmlns:a16="http://schemas.microsoft.com/office/drawing/2014/main" xmlns="" id="{00000000-0008-0000-0700-00000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527" name="526 CuadroTexto">
          <a:extLst>
            <a:ext uri="{FF2B5EF4-FFF2-40B4-BE49-F238E27FC236}">
              <a16:creationId xmlns:a16="http://schemas.microsoft.com/office/drawing/2014/main" xmlns="" id="{00000000-0008-0000-0700-00000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528" name="527 CuadroTexto">
          <a:extLst>
            <a:ext uri="{FF2B5EF4-FFF2-40B4-BE49-F238E27FC236}">
              <a16:creationId xmlns:a16="http://schemas.microsoft.com/office/drawing/2014/main" xmlns="" id="{00000000-0008-0000-0700-00001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529" name="528 CuadroTexto">
          <a:extLst>
            <a:ext uri="{FF2B5EF4-FFF2-40B4-BE49-F238E27FC236}">
              <a16:creationId xmlns:a16="http://schemas.microsoft.com/office/drawing/2014/main" xmlns="" id="{00000000-0008-0000-0700-00001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530" name="529 CuadroTexto">
          <a:extLst>
            <a:ext uri="{FF2B5EF4-FFF2-40B4-BE49-F238E27FC236}">
              <a16:creationId xmlns:a16="http://schemas.microsoft.com/office/drawing/2014/main" xmlns="" id="{00000000-0008-0000-0700-00001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531" name="530 CuadroTexto">
          <a:extLst>
            <a:ext uri="{FF2B5EF4-FFF2-40B4-BE49-F238E27FC236}">
              <a16:creationId xmlns:a16="http://schemas.microsoft.com/office/drawing/2014/main" xmlns="" id="{00000000-0008-0000-0700-00001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532" name="531 CuadroTexto">
          <a:extLst>
            <a:ext uri="{FF2B5EF4-FFF2-40B4-BE49-F238E27FC236}">
              <a16:creationId xmlns:a16="http://schemas.microsoft.com/office/drawing/2014/main" xmlns="" id="{00000000-0008-0000-0700-00001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533" name="532 CuadroTexto">
          <a:extLst>
            <a:ext uri="{FF2B5EF4-FFF2-40B4-BE49-F238E27FC236}">
              <a16:creationId xmlns:a16="http://schemas.microsoft.com/office/drawing/2014/main" xmlns="" id="{00000000-0008-0000-0700-00001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534" name="533 CuadroTexto">
          <a:extLst>
            <a:ext uri="{FF2B5EF4-FFF2-40B4-BE49-F238E27FC236}">
              <a16:creationId xmlns:a16="http://schemas.microsoft.com/office/drawing/2014/main" xmlns="" id="{00000000-0008-0000-0700-00001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535" name="534 CuadroTexto">
          <a:extLst>
            <a:ext uri="{FF2B5EF4-FFF2-40B4-BE49-F238E27FC236}">
              <a16:creationId xmlns:a16="http://schemas.microsoft.com/office/drawing/2014/main" xmlns="" id="{00000000-0008-0000-0700-00001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536" name="535 CuadroTexto">
          <a:extLst>
            <a:ext uri="{FF2B5EF4-FFF2-40B4-BE49-F238E27FC236}">
              <a16:creationId xmlns:a16="http://schemas.microsoft.com/office/drawing/2014/main" xmlns="" id="{00000000-0008-0000-0700-00001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537" name="536 CuadroTexto">
          <a:extLst>
            <a:ext uri="{FF2B5EF4-FFF2-40B4-BE49-F238E27FC236}">
              <a16:creationId xmlns:a16="http://schemas.microsoft.com/office/drawing/2014/main" xmlns="" id="{00000000-0008-0000-0700-00001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538" name="537 CuadroTexto">
          <a:extLst>
            <a:ext uri="{FF2B5EF4-FFF2-40B4-BE49-F238E27FC236}">
              <a16:creationId xmlns:a16="http://schemas.microsoft.com/office/drawing/2014/main" xmlns="" id="{00000000-0008-0000-0700-00001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539" name="538 CuadroTexto">
          <a:extLst>
            <a:ext uri="{FF2B5EF4-FFF2-40B4-BE49-F238E27FC236}">
              <a16:creationId xmlns:a16="http://schemas.microsoft.com/office/drawing/2014/main" xmlns="" id="{00000000-0008-0000-0700-00001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540" name="539 CuadroTexto">
          <a:extLst>
            <a:ext uri="{FF2B5EF4-FFF2-40B4-BE49-F238E27FC236}">
              <a16:creationId xmlns:a16="http://schemas.microsoft.com/office/drawing/2014/main" xmlns="" id="{00000000-0008-0000-0700-00001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541" name="540 CuadroTexto">
          <a:extLst>
            <a:ext uri="{FF2B5EF4-FFF2-40B4-BE49-F238E27FC236}">
              <a16:creationId xmlns:a16="http://schemas.microsoft.com/office/drawing/2014/main" xmlns="" id="{00000000-0008-0000-0700-00001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542" name="541 CuadroTexto">
          <a:extLst>
            <a:ext uri="{FF2B5EF4-FFF2-40B4-BE49-F238E27FC236}">
              <a16:creationId xmlns:a16="http://schemas.microsoft.com/office/drawing/2014/main" xmlns="" id="{00000000-0008-0000-0700-00001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43" name="542 CuadroTexto">
          <a:extLst>
            <a:ext uri="{FF2B5EF4-FFF2-40B4-BE49-F238E27FC236}">
              <a16:creationId xmlns:a16="http://schemas.microsoft.com/office/drawing/2014/main" xmlns="" id="{00000000-0008-0000-0700-00001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44" name="543 CuadroTexto">
          <a:extLst>
            <a:ext uri="{FF2B5EF4-FFF2-40B4-BE49-F238E27FC236}">
              <a16:creationId xmlns:a16="http://schemas.microsoft.com/office/drawing/2014/main" xmlns="" id="{00000000-0008-0000-0700-00002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45" name="544 CuadroTexto">
          <a:extLst>
            <a:ext uri="{FF2B5EF4-FFF2-40B4-BE49-F238E27FC236}">
              <a16:creationId xmlns:a16="http://schemas.microsoft.com/office/drawing/2014/main" xmlns="" id="{00000000-0008-0000-0700-00002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46" name="545 CuadroTexto">
          <a:extLst>
            <a:ext uri="{FF2B5EF4-FFF2-40B4-BE49-F238E27FC236}">
              <a16:creationId xmlns:a16="http://schemas.microsoft.com/office/drawing/2014/main" xmlns="" id="{00000000-0008-0000-0700-00002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547" name="546 CuadroTexto">
          <a:extLst>
            <a:ext uri="{FF2B5EF4-FFF2-40B4-BE49-F238E27FC236}">
              <a16:creationId xmlns:a16="http://schemas.microsoft.com/office/drawing/2014/main" xmlns="" id="{00000000-0008-0000-0700-00002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548" name="547 CuadroTexto">
          <a:extLst>
            <a:ext uri="{FF2B5EF4-FFF2-40B4-BE49-F238E27FC236}">
              <a16:creationId xmlns:a16="http://schemas.microsoft.com/office/drawing/2014/main" xmlns="" id="{00000000-0008-0000-0700-00002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549" name="548 CuadroTexto">
          <a:extLst>
            <a:ext uri="{FF2B5EF4-FFF2-40B4-BE49-F238E27FC236}">
              <a16:creationId xmlns:a16="http://schemas.microsoft.com/office/drawing/2014/main" xmlns="" id="{00000000-0008-0000-0700-00002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550" name="549 CuadroTexto">
          <a:extLst>
            <a:ext uri="{FF2B5EF4-FFF2-40B4-BE49-F238E27FC236}">
              <a16:creationId xmlns:a16="http://schemas.microsoft.com/office/drawing/2014/main" xmlns="" id="{00000000-0008-0000-0700-00002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551" name="550 CuadroTexto">
          <a:extLst>
            <a:ext uri="{FF2B5EF4-FFF2-40B4-BE49-F238E27FC236}">
              <a16:creationId xmlns:a16="http://schemas.microsoft.com/office/drawing/2014/main" xmlns="" id="{00000000-0008-0000-0700-00002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552" name="551 CuadroTexto">
          <a:extLst>
            <a:ext uri="{FF2B5EF4-FFF2-40B4-BE49-F238E27FC236}">
              <a16:creationId xmlns:a16="http://schemas.microsoft.com/office/drawing/2014/main" xmlns="" id="{00000000-0008-0000-0700-00002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553" name="552 CuadroTexto">
          <a:extLst>
            <a:ext uri="{FF2B5EF4-FFF2-40B4-BE49-F238E27FC236}">
              <a16:creationId xmlns:a16="http://schemas.microsoft.com/office/drawing/2014/main" xmlns="" id="{00000000-0008-0000-0700-00002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554" name="553 CuadroTexto">
          <a:extLst>
            <a:ext uri="{FF2B5EF4-FFF2-40B4-BE49-F238E27FC236}">
              <a16:creationId xmlns:a16="http://schemas.microsoft.com/office/drawing/2014/main" xmlns="" id="{00000000-0008-0000-0700-00002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555" name="554 CuadroTexto">
          <a:extLst>
            <a:ext uri="{FF2B5EF4-FFF2-40B4-BE49-F238E27FC236}">
              <a16:creationId xmlns:a16="http://schemas.microsoft.com/office/drawing/2014/main" xmlns="" id="{00000000-0008-0000-0700-00002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556" name="555 CuadroTexto">
          <a:extLst>
            <a:ext uri="{FF2B5EF4-FFF2-40B4-BE49-F238E27FC236}">
              <a16:creationId xmlns:a16="http://schemas.microsoft.com/office/drawing/2014/main" xmlns="" id="{00000000-0008-0000-0700-00002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57" name="556 CuadroTexto">
          <a:extLst>
            <a:ext uri="{FF2B5EF4-FFF2-40B4-BE49-F238E27FC236}">
              <a16:creationId xmlns:a16="http://schemas.microsoft.com/office/drawing/2014/main" xmlns="" id="{00000000-0008-0000-0700-00002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58" name="557 CuadroTexto">
          <a:extLst>
            <a:ext uri="{FF2B5EF4-FFF2-40B4-BE49-F238E27FC236}">
              <a16:creationId xmlns:a16="http://schemas.microsoft.com/office/drawing/2014/main" xmlns="" id="{00000000-0008-0000-0700-00002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59" name="558 CuadroTexto">
          <a:extLst>
            <a:ext uri="{FF2B5EF4-FFF2-40B4-BE49-F238E27FC236}">
              <a16:creationId xmlns:a16="http://schemas.microsoft.com/office/drawing/2014/main" xmlns="" id="{00000000-0008-0000-0700-00002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60" name="559 CuadroTexto">
          <a:extLst>
            <a:ext uri="{FF2B5EF4-FFF2-40B4-BE49-F238E27FC236}">
              <a16:creationId xmlns:a16="http://schemas.microsoft.com/office/drawing/2014/main" xmlns="" id="{00000000-0008-0000-0700-00003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561" name="560 CuadroTexto">
          <a:extLst>
            <a:ext uri="{FF2B5EF4-FFF2-40B4-BE49-F238E27FC236}">
              <a16:creationId xmlns:a16="http://schemas.microsoft.com/office/drawing/2014/main" xmlns="" id="{00000000-0008-0000-0700-00003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562" name="561 CuadroTexto">
          <a:extLst>
            <a:ext uri="{FF2B5EF4-FFF2-40B4-BE49-F238E27FC236}">
              <a16:creationId xmlns:a16="http://schemas.microsoft.com/office/drawing/2014/main" xmlns="" id="{00000000-0008-0000-0700-00003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63" name="562 CuadroTexto">
          <a:extLst>
            <a:ext uri="{FF2B5EF4-FFF2-40B4-BE49-F238E27FC236}">
              <a16:creationId xmlns:a16="http://schemas.microsoft.com/office/drawing/2014/main" xmlns="" id="{00000000-0008-0000-0700-00003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64" name="563 CuadroTexto">
          <a:extLst>
            <a:ext uri="{FF2B5EF4-FFF2-40B4-BE49-F238E27FC236}">
              <a16:creationId xmlns:a16="http://schemas.microsoft.com/office/drawing/2014/main" xmlns="" id="{00000000-0008-0000-0700-00003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65" name="564 CuadroTexto">
          <a:extLst>
            <a:ext uri="{FF2B5EF4-FFF2-40B4-BE49-F238E27FC236}">
              <a16:creationId xmlns:a16="http://schemas.microsoft.com/office/drawing/2014/main" xmlns="" id="{00000000-0008-0000-0700-00003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66" name="565 CuadroTexto">
          <a:extLst>
            <a:ext uri="{FF2B5EF4-FFF2-40B4-BE49-F238E27FC236}">
              <a16:creationId xmlns:a16="http://schemas.microsoft.com/office/drawing/2014/main" xmlns="" id="{00000000-0008-0000-0700-00003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567" name="566 CuadroTexto">
          <a:extLst>
            <a:ext uri="{FF2B5EF4-FFF2-40B4-BE49-F238E27FC236}">
              <a16:creationId xmlns:a16="http://schemas.microsoft.com/office/drawing/2014/main" xmlns="" id="{00000000-0008-0000-0700-00003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568" name="567 CuadroTexto">
          <a:extLst>
            <a:ext uri="{FF2B5EF4-FFF2-40B4-BE49-F238E27FC236}">
              <a16:creationId xmlns:a16="http://schemas.microsoft.com/office/drawing/2014/main" xmlns="" id="{00000000-0008-0000-0700-00003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569" name="568 CuadroTexto">
          <a:extLst>
            <a:ext uri="{FF2B5EF4-FFF2-40B4-BE49-F238E27FC236}">
              <a16:creationId xmlns:a16="http://schemas.microsoft.com/office/drawing/2014/main" xmlns="" id="{00000000-0008-0000-0700-00003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570" name="569 CuadroTexto">
          <a:extLst>
            <a:ext uri="{FF2B5EF4-FFF2-40B4-BE49-F238E27FC236}">
              <a16:creationId xmlns:a16="http://schemas.microsoft.com/office/drawing/2014/main" xmlns="" id="{00000000-0008-0000-0700-00003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571" name="570 CuadroTexto">
          <a:extLst>
            <a:ext uri="{FF2B5EF4-FFF2-40B4-BE49-F238E27FC236}">
              <a16:creationId xmlns:a16="http://schemas.microsoft.com/office/drawing/2014/main" xmlns="" id="{00000000-0008-0000-0700-00003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572" name="571 CuadroTexto">
          <a:extLst>
            <a:ext uri="{FF2B5EF4-FFF2-40B4-BE49-F238E27FC236}">
              <a16:creationId xmlns:a16="http://schemas.microsoft.com/office/drawing/2014/main" xmlns="" id="{00000000-0008-0000-0700-00003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573" name="572 CuadroTexto">
          <a:extLst>
            <a:ext uri="{FF2B5EF4-FFF2-40B4-BE49-F238E27FC236}">
              <a16:creationId xmlns:a16="http://schemas.microsoft.com/office/drawing/2014/main" xmlns="" id="{00000000-0008-0000-0700-00003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574" name="573 CuadroTexto">
          <a:extLst>
            <a:ext uri="{FF2B5EF4-FFF2-40B4-BE49-F238E27FC236}">
              <a16:creationId xmlns:a16="http://schemas.microsoft.com/office/drawing/2014/main" xmlns="" id="{00000000-0008-0000-0700-00003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575" name="574 CuadroTexto">
          <a:extLst>
            <a:ext uri="{FF2B5EF4-FFF2-40B4-BE49-F238E27FC236}">
              <a16:creationId xmlns:a16="http://schemas.microsoft.com/office/drawing/2014/main" xmlns="" id="{00000000-0008-0000-0700-00003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576" name="575 CuadroTexto">
          <a:extLst>
            <a:ext uri="{FF2B5EF4-FFF2-40B4-BE49-F238E27FC236}">
              <a16:creationId xmlns:a16="http://schemas.microsoft.com/office/drawing/2014/main" xmlns="" id="{00000000-0008-0000-0700-00004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577" name="576 CuadroTexto">
          <a:extLst>
            <a:ext uri="{FF2B5EF4-FFF2-40B4-BE49-F238E27FC236}">
              <a16:creationId xmlns:a16="http://schemas.microsoft.com/office/drawing/2014/main" xmlns="" id="{00000000-0008-0000-0700-00004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578" name="577 CuadroTexto">
          <a:extLst>
            <a:ext uri="{FF2B5EF4-FFF2-40B4-BE49-F238E27FC236}">
              <a16:creationId xmlns:a16="http://schemas.microsoft.com/office/drawing/2014/main" xmlns="" id="{00000000-0008-0000-0700-00004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579" name="578 CuadroTexto">
          <a:extLst>
            <a:ext uri="{FF2B5EF4-FFF2-40B4-BE49-F238E27FC236}">
              <a16:creationId xmlns:a16="http://schemas.microsoft.com/office/drawing/2014/main" xmlns="" id="{00000000-0008-0000-0700-00004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580" name="579 CuadroTexto">
          <a:extLst>
            <a:ext uri="{FF2B5EF4-FFF2-40B4-BE49-F238E27FC236}">
              <a16:creationId xmlns:a16="http://schemas.microsoft.com/office/drawing/2014/main" xmlns="" id="{00000000-0008-0000-0700-00004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581" name="580 CuadroTexto">
          <a:extLst>
            <a:ext uri="{FF2B5EF4-FFF2-40B4-BE49-F238E27FC236}">
              <a16:creationId xmlns:a16="http://schemas.microsoft.com/office/drawing/2014/main" xmlns="" id="{00000000-0008-0000-0700-00004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582" name="581 CuadroTexto">
          <a:extLst>
            <a:ext uri="{FF2B5EF4-FFF2-40B4-BE49-F238E27FC236}">
              <a16:creationId xmlns:a16="http://schemas.microsoft.com/office/drawing/2014/main" xmlns="" id="{00000000-0008-0000-0700-00004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583" name="582 CuadroTexto">
          <a:extLst>
            <a:ext uri="{FF2B5EF4-FFF2-40B4-BE49-F238E27FC236}">
              <a16:creationId xmlns:a16="http://schemas.microsoft.com/office/drawing/2014/main" xmlns="" id="{00000000-0008-0000-0700-00004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584" name="583 CuadroTexto">
          <a:extLst>
            <a:ext uri="{FF2B5EF4-FFF2-40B4-BE49-F238E27FC236}">
              <a16:creationId xmlns:a16="http://schemas.microsoft.com/office/drawing/2014/main" xmlns="" id="{00000000-0008-0000-0700-00004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85" name="584 CuadroTexto">
          <a:extLst>
            <a:ext uri="{FF2B5EF4-FFF2-40B4-BE49-F238E27FC236}">
              <a16:creationId xmlns:a16="http://schemas.microsoft.com/office/drawing/2014/main" xmlns="" id="{00000000-0008-0000-0700-00004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86" name="585 CuadroTexto">
          <a:extLst>
            <a:ext uri="{FF2B5EF4-FFF2-40B4-BE49-F238E27FC236}">
              <a16:creationId xmlns:a16="http://schemas.microsoft.com/office/drawing/2014/main" xmlns="" id="{00000000-0008-0000-0700-00004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87" name="586 CuadroTexto">
          <a:extLst>
            <a:ext uri="{FF2B5EF4-FFF2-40B4-BE49-F238E27FC236}">
              <a16:creationId xmlns:a16="http://schemas.microsoft.com/office/drawing/2014/main" xmlns="" id="{00000000-0008-0000-0700-00004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588" name="587 CuadroTexto">
          <a:extLst>
            <a:ext uri="{FF2B5EF4-FFF2-40B4-BE49-F238E27FC236}">
              <a16:creationId xmlns:a16="http://schemas.microsoft.com/office/drawing/2014/main" xmlns="" id="{00000000-0008-0000-0700-00004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89" name="588 CuadroTexto">
          <a:extLst>
            <a:ext uri="{FF2B5EF4-FFF2-40B4-BE49-F238E27FC236}">
              <a16:creationId xmlns:a16="http://schemas.microsoft.com/office/drawing/2014/main" xmlns="" id="{00000000-0008-0000-0700-00004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90" name="589 CuadroTexto">
          <a:extLst>
            <a:ext uri="{FF2B5EF4-FFF2-40B4-BE49-F238E27FC236}">
              <a16:creationId xmlns:a16="http://schemas.microsoft.com/office/drawing/2014/main" xmlns="" id="{00000000-0008-0000-0700-00004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591" name="590 CuadroTexto">
          <a:extLst>
            <a:ext uri="{FF2B5EF4-FFF2-40B4-BE49-F238E27FC236}">
              <a16:creationId xmlns:a16="http://schemas.microsoft.com/office/drawing/2014/main" xmlns="" id="{00000000-0008-0000-0700-00004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592" name="591 CuadroTexto">
          <a:extLst>
            <a:ext uri="{FF2B5EF4-FFF2-40B4-BE49-F238E27FC236}">
              <a16:creationId xmlns:a16="http://schemas.microsoft.com/office/drawing/2014/main" xmlns="" id="{00000000-0008-0000-0700-00005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593" name="592 CuadroTexto">
          <a:extLst>
            <a:ext uri="{FF2B5EF4-FFF2-40B4-BE49-F238E27FC236}">
              <a16:creationId xmlns:a16="http://schemas.microsoft.com/office/drawing/2014/main" xmlns="" id="{00000000-0008-0000-0700-00005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594" name="593 CuadroTexto">
          <a:extLst>
            <a:ext uri="{FF2B5EF4-FFF2-40B4-BE49-F238E27FC236}">
              <a16:creationId xmlns:a16="http://schemas.microsoft.com/office/drawing/2014/main" xmlns="" id="{00000000-0008-0000-0700-00005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95" name="594 CuadroTexto">
          <a:extLst>
            <a:ext uri="{FF2B5EF4-FFF2-40B4-BE49-F238E27FC236}">
              <a16:creationId xmlns:a16="http://schemas.microsoft.com/office/drawing/2014/main" xmlns="" id="{00000000-0008-0000-0700-00005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596" name="595 CuadroTexto">
          <a:extLst>
            <a:ext uri="{FF2B5EF4-FFF2-40B4-BE49-F238E27FC236}">
              <a16:creationId xmlns:a16="http://schemas.microsoft.com/office/drawing/2014/main" xmlns="" id="{00000000-0008-0000-0700-00005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597" name="596 CuadroTexto">
          <a:extLst>
            <a:ext uri="{FF2B5EF4-FFF2-40B4-BE49-F238E27FC236}">
              <a16:creationId xmlns:a16="http://schemas.microsoft.com/office/drawing/2014/main" xmlns="" id="{00000000-0008-0000-0700-00005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598" name="597 CuadroTexto">
          <a:extLst>
            <a:ext uri="{FF2B5EF4-FFF2-40B4-BE49-F238E27FC236}">
              <a16:creationId xmlns:a16="http://schemas.microsoft.com/office/drawing/2014/main" xmlns="" id="{00000000-0008-0000-0700-00005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599" name="598 CuadroTexto">
          <a:extLst>
            <a:ext uri="{FF2B5EF4-FFF2-40B4-BE49-F238E27FC236}">
              <a16:creationId xmlns:a16="http://schemas.microsoft.com/office/drawing/2014/main" xmlns="" id="{00000000-0008-0000-0700-00005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00" name="599 CuadroTexto">
          <a:extLst>
            <a:ext uri="{FF2B5EF4-FFF2-40B4-BE49-F238E27FC236}">
              <a16:creationId xmlns:a16="http://schemas.microsoft.com/office/drawing/2014/main" xmlns="" id="{00000000-0008-0000-0700-00005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01" name="600 CuadroTexto">
          <a:extLst>
            <a:ext uri="{FF2B5EF4-FFF2-40B4-BE49-F238E27FC236}">
              <a16:creationId xmlns:a16="http://schemas.microsoft.com/office/drawing/2014/main" xmlns="" id="{00000000-0008-0000-0700-00005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02" name="601 CuadroTexto">
          <a:extLst>
            <a:ext uri="{FF2B5EF4-FFF2-40B4-BE49-F238E27FC236}">
              <a16:creationId xmlns:a16="http://schemas.microsoft.com/office/drawing/2014/main" xmlns="" id="{00000000-0008-0000-0700-00005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03" name="602 CuadroTexto">
          <a:extLst>
            <a:ext uri="{FF2B5EF4-FFF2-40B4-BE49-F238E27FC236}">
              <a16:creationId xmlns:a16="http://schemas.microsoft.com/office/drawing/2014/main" xmlns="" id="{00000000-0008-0000-0700-00005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04" name="603 CuadroTexto">
          <a:extLst>
            <a:ext uri="{FF2B5EF4-FFF2-40B4-BE49-F238E27FC236}">
              <a16:creationId xmlns:a16="http://schemas.microsoft.com/office/drawing/2014/main" xmlns="" id="{00000000-0008-0000-0700-00005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05" name="604 CuadroTexto">
          <a:extLst>
            <a:ext uri="{FF2B5EF4-FFF2-40B4-BE49-F238E27FC236}">
              <a16:creationId xmlns:a16="http://schemas.microsoft.com/office/drawing/2014/main" xmlns="" id="{00000000-0008-0000-0700-00005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06" name="605 CuadroTexto">
          <a:extLst>
            <a:ext uri="{FF2B5EF4-FFF2-40B4-BE49-F238E27FC236}">
              <a16:creationId xmlns:a16="http://schemas.microsoft.com/office/drawing/2014/main" xmlns="" id="{00000000-0008-0000-0700-00005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07" name="606 CuadroTexto">
          <a:extLst>
            <a:ext uri="{FF2B5EF4-FFF2-40B4-BE49-F238E27FC236}">
              <a16:creationId xmlns:a16="http://schemas.microsoft.com/office/drawing/2014/main" xmlns="" id="{00000000-0008-0000-0700-00005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08" name="607 CuadroTexto">
          <a:extLst>
            <a:ext uri="{FF2B5EF4-FFF2-40B4-BE49-F238E27FC236}">
              <a16:creationId xmlns:a16="http://schemas.microsoft.com/office/drawing/2014/main" xmlns="" id="{00000000-0008-0000-0700-00006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09" name="608 CuadroTexto">
          <a:extLst>
            <a:ext uri="{FF2B5EF4-FFF2-40B4-BE49-F238E27FC236}">
              <a16:creationId xmlns:a16="http://schemas.microsoft.com/office/drawing/2014/main" xmlns="" id="{00000000-0008-0000-0700-00006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10" name="609 CuadroTexto">
          <a:extLst>
            <a:ext uri="{FF2B5EF4-FFF2-40B4-BE49-F238E27FC236}">
              <a16:creationId xmlns:a16="http://schemas.microsoft.com/office/drawing/2014/main" xmlns="" id="{00000000-0008-0000-0700-00006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611" name="610 CuadroTexto">
          <a:extLst>
            <a:ext uri="{FF2B5EF4-FFF2-40B4-BE49-F238E27FC236}">
              <a16:creationId xmlns:a16="http://schemas.microsoft.com/office/drawing/2014/main" xmlns="" id="{00000000-0008-0000-0700-00006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612" name="611 CuadroTexto">
          <a:extLst>
            <a:ext uri="{FF2B5EF4-FFF2-40B4-BE49-F238E27FC236}">
              <a16:creationId xmlns:a16="http://schemas.microsoft.com/office/drawing/2014/main" xmlns="" id="{00000000-0008-0000-0700-00006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13" name="612 CuadroTexto">
          <a:extLst>
            <a:ext uri="{FF2B5EF4-FFF2-40B4-BE49-F238E27FC236}">
              <a16:creationId xmlns:a16="http://schemas.microsoft.com/office/drawing/2014/main" xmlns="" id="{00000000-0008-0000-0700-00006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14" name="613 CuadroTexto">
          <a:extLst>
            <a:ext uri="{FF2B5EF4-FFF2-40B4-BE49-F238E27FC236}">
              <a16:creationId xmlns:a16="http://schemas.microsoft.com/office/drawing/2014/main" xmlns="" id="{00000000-0008-0000-0700-00006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15" name="614 CuadroTexto">
          <a:extLst>
            <a:ext uri="{FF2B5EF4-FFF2-40B4-BE49-F238E27FC236}">
              <a16:creationId xmlns:a16="http://schemas.microsoft.com/office/drawing/2014/main" xmlns="" id="{00000000-0008-0000-0700-00006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16" name="615 CuadroTexto">
          <a:extLst>
            <a:ext uri="{FF2B5EF4-FFF2-40B4-BE49-F238E27FC236}">
              <a16:creationId xmlns:a16="http://schemas.microsoft.com/office/drawing/2014/main" xmlns="" id="{00000000-0008-0000-0700-00006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17" name="616 CuadroTexto">
          <a:extLst>
            <a:ext uri="{FF2B5EF4-FFF2-40B4-BE49-F238E27FC236}">
              <a16:creationId xmlns:a16="http://schemas.microsoft.com/office/drawing/2014/main" xmlns="" id="{00000000-0008-0000-0700-00006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18" name="617 CuadroTexto">
          <a:extLst>
            <a:ext uri="{FF2B5EF4-FFF2-40B4-BE49-F238E27FC236}">
              <a16:creationId xmlns:a16="http://schemas.microsoft.com/office/drawing/2014/main" xmlns="" id="{00000000-0008-0000-0700-00006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19" name="618 CuadroTexto">
          <a:extLst>
            <a:ext uri="{FF2B5EF4-FFF2-40B4-BE49-F238E27FC236}">
              <a16:creationId xmlns:a16="http://schemas.microsoft.com/office/drawing/2014/main" xmlns="" id="{00000000-0008-0000-0700-00006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20" name="619 CuadroTexto">
          <a:extLst>
            <a:ext uri="{FF2B5EF4-FFF2-40B4-BE49-F238E27FC236}">
              <a16:creationId xmlns:a16="http://schemas.microsoft.com/office/drawing/2014/main" xmlns="" id="{00000000-0008-0000-0700-00006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21" name="620 CuadroTexto">
          <a:extLst>
            <a:ext uri="{FF2B5EF4-FFF2-40B4-BE49-F238E27FC236}">
              <a16:creationId xmlns:a16="http://schemas.microsoft.com/office/drawing/2014/main" xmlns="" id="{00000000-0008-0000-0700-00006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22" name="621 CuadroTexto">
          <a:extLst>
            <a:ext uri="{FF2B5EF4-FFF2-40B4-BE49-F238E27FC236}">
              <a16:creationId xmlns:a16="http://schemas.microsoft.com/office/drawing/2014/main" xmlns="" id="{00000000-0008-0000-0700-00006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23" name="622 CuadroTexto">
          <a:extLst>
            <a:ext uri="{FF2B5EF4-FFF2-40B4-BE49-F238E27FC236}">
              <a16:creationId xmlns:a16="http://schemas.microsoft.com/office/drawing/2014/main" xmlns="" id="{00000000-0008-0000-0700-00006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24" name="623 CuadroTexto">
          <a:extLst>
            <a:ext uri="{FF2B5EF4-FFF2-40B4-BE49-F238E27FC236}">
              <a16:creationId xmlns:a16="http://schemas.microsoft.com/office/drawing/2014/main" xmlns="" id="{00000000-0008-0000-0700-00007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25" name="624 CuadroTexto">
          <a:extLst>
            <a:ext uri="{FF2B5EF4-FFF2-40B4-BE49-F238E27FC236}">
              <a16:creationId xmlns:a16="http://schemas.microsoft.com/office/drawing/2014/main" xmlns="" id="{00000000-0008-0000-0700-00007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26" name="625 CuadroTexto">
          <a:extLst>
            <a:ext uri="{FF2B5EF4-FFF2-40B4-BE49-F238E27FC236}">
              <a16:creationId xmlns:a16="http://schemas.microsoft.com/office/drawing/2014/main" xmlns="" id="{00000000-0008-0000-0700-00007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27" name="626 CuadroTexto">
          <a:extLst>
            <a:ext uri="{FF2B5EF4-FFF2-40B4-BE49-F238E27FC236}">
              <a16:creationId xmlns:a16="http://schemas.microsoft.com/office/drawing/2014/main" xmlns="" id="{00000000-0008-0000-0700-00007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28" name="627 CuadroTexto">
          <a:extLst>
            <a:ext uri="{FF2B5EF4-FFF2-40B4-BE49-F238E27FC236}">
              <a16:creationId xmlns:a16="http://schemas.microsoft.com/office/drawing/2014/main" xmlns="" id="{00000000-0008-0000-0700-00007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29" name="628 CuadroTexto">
          <a:extLst>
            <a:ext uri="{FF2B5EF4-FFF2-40B4-BE49-F238E27FC236}">
              <a16:creationId xmlns:a16="http://schemas.microsoft.com/office/drawing/2014/main" xmlns="" id="{00000000-0008-0000-0700-00007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30" name="629 CuadroTexto">
          <a:extLst>
            <a:ext uri="{FF2B5EF4-FFF2-40B4-BE49-F238E27FC236}">
              <a16:creationId xmlns:a16="http://schemas.microsoft.com/office/drawing/2014/main" xmlns="" id="{00000000-0008-0000-0700-00007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31" name="630 CuadroTexto">
          <a:extLst>
            <a:ext uri="{FF2B5EF4-FFF2-40B4-BE49-F238E27FC236}">
              <a16:creationId xmlns:a16="http://schemas.microsoft.com/office/drawing/2014/main" xmlns="" id="{00000000-0008-0000-0700-00007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32" name="631 CuadroTexto">
          <a:extLst>
            <a:ext uri="{FF2B5EF4-FFF2-40B4-BE49-F238E27FC236}">
              <a16:creationId xmlns:a16="http://schemas.microsoft.com/office/drawing/2014/main" xmlns="" id="{00000000-0008-0000-0700-00007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633" name="632 CuadroTexto">
          <a:extLst>
            <a:ext uri="{FF2B5EF4-FFF2-40B4-BE49-F238E27FC236}">
              <a16:creationId xmlns:a16="http://schemas.microsoft.com/office/drawing/2014/main" xmlns="" id="{00000000-0008-0000-0700-00007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634" name="633 CuadroTexto">
          <a:extLst>
            <a:ext uri="{FF2B5EF4-FFF2-40B4-BE49-F238E27FC236}">
              <a16:creationId xmlns:a16="http://schemas.microsoft.com/office/drawing/2014/main" xmlns="" id="{00000000-0008-0000-0700-00007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635" name="634 CuadroTexto">
          <a:extLst>
            <a:ext uri="{FF2B5EF4-FFF2-40B4-BE49-F238E27FC236}">
              <a16:creationId xmlns:a16="http://schemas.microsoft.com/office/drawing/2014/main" xmlns="" id="{00000000-0008-0000-0700-00007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636" name="635 CuadroTexto">
          <a:extLst>
            <a:ext uri="{FF2B5EF4-FFF2-40B4-BE49-F238E27FC236}">
              <a16:creationId xmlns:a16="http://schemas.microsoft.com/office/drawing/2014/main" xmlns="" id="{00000000-0008-0000-0700-00007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637" name="636 CuadroTexto">
          <a:extLst>
            <a:ext uri="{FF2B5EF4-FFF2-40B4-BE49-F238E27FC236}">
              <a16:creationId xmlns:a16="http://schemas.microsoft.com/office/drawing/2014/main" xmlns="" id="{00000000-0008-0000-0700-00007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638" name="637 CuadroTexto">
          <a:extLst>
            <a:ext uri="{FF2B5EF4-FFF2-40B4-BE49-F238E27FC236}">
              <a16:creationId xmlns:a16="http://schemas.microsoft.com/office/drawing/2014/main" xmlns="" id="{00000000-0008-0000-0700-00007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639" name="638 CuadroTexto">
          <a:extLst>
            <a:ext uri="{FF2B5EF4-FFF2-40B4-BE49-F238E27FC236}">
              <a16:creationId xmlns:a16="http://schemas.microsoft.com/office/drawing/2014/main" xmlns="" id="{00000000-0008-0000-0700-00007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640" name="639 CuadroTexto">
          <a:extLst>
            <a:ext uri="{FF2B5EF4-FFF2-40B4-BE49-F238E27FC236}">
              <a16:creationId xmlns:a16="http://schemas.microsoft.com/office/drawing/2014/main" xmlns="" id="{00000000-0008-0000-0700-00008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641" name="640 CuadroTexto">
          <a:extLst>
            <a:ext uri="{FF2B5EF4-FFF2-40B4-BE49-F238E27FC236}">
              <a16:creationId xmlns:a16="http://schemas.microsoft.com/office/drawing/2014/main" xmlns="" id="{00000000-0008-0000-0700-00008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642" name="641 CuadroTexto">
          <a:extLst>
            <a:ext uri="{FF2B5EF4-FFF2-40B4-BE49-F238E27FC236}">
              <a16:creationId xmlns:a16="http://schemas.microsoft.com/office/drawing/2014/main" xmlns="" id="{00000000-0008-0000-0700-00008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643" name="642 CuadroTexto">
          <a:extLst>
            <a:ext uri="{FF2B5EF4-FFF2-40B4-BE49-F238E27FC236}">
              <a16:creationId xmlns:a16="http://schemas.microsoft.com/office/drawing/2014/main" xmlns="" id="{00000000-0008-0000-0700-00008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644" name="643 CuadroTexto">
          <a:extLst>
            <a:ext uri="{FF2B5EF4-FFF2-40B4-BE49-F238E27FC236}">
              <a16:creationId xmlns:a16="http://schemas.microsoft.com/office/drawing/2014/main" xmlns="" id="{00000000-0008-0000-0700-00008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645" name="644 CuadroTexto">
          <a:extLst>
            <a:ext uri="{FF2B5EF4-FFF2-40B4-BE49-F238E27FC236}">
              <a16:creationId xmlns:a16="http://schemas.microsoft.com/office/drawing/2014/main" xmlns="" id="{00000000-0008-0000-0700-00008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646" name="645 CuadroTexto">
          <a:extLst>
            <a:ext uri="{FF2B5EF4-FFF2-40B4-BE49-F238E27FC236}">
              <a16:creationId xmlns:a16="http://schemas.microsoft.com/office/drawing/2014/main" xmlns="" id="{00000000-0008-0000-0700-00008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647" name="646 CuadroTexto">
          <a:extLst>
            <a:ext uri="{FF2B5EF4-FFF2-40B4-BE49-F238E27FC236}">
              <a16:creationId xmlns:a16="http://schemas.microsoft.com/office/drawing/2014/main" xmlns="" id="{00000000-0008-0000-0700-00008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648" name="647 CuadroTexto">
          <a:extLst>
            <a:ext uri="{FF2B5EF4-FFF2-40B4-BE49-F238E27FC236}">
              <a16:creationId xmlns:a16="http://schemas.microsoft.com/office/drawing/2014/main" xmlns="" id="{00000000-0008-0000-0700-00008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649" name="648 CuadroTexto">
          <a:extLst>
            <a:ext uri="{FF2B5EF4-FFF2-40B4-BE49-F238E27FC236}">
              <a16:creationId xmlns:a16="http://schemas.microsoft.com/office/drawing/2014/main" xmlns="" id="{00000000-0008-0000-0700-00008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650" name="649 CuadroTexto">
          <a:extLst>
            <a:ext uri="{FF2B5EF4-FFF2-40B4-BE49-F238E27FC236}">
              <a16:creationId xmlns:a16="http://schemas.microsoft.com/office/drawing/2014/main" xmlns="" id="{00000000-0008-0000-0700-00008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651" name="650 CuadroTexto">
          <a:extLst>
            <a:ext uri="{FF2B5EF4-FFF2-40B4-BE49-F238E27FC236}">
              <a16:creationId xmlns:a16="http://schemas.microsoft.com/office/drawing/2014/main" xmlns="" id="{00000000-0008-0000-0700-00008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652" name="651 CuadroTexto">
          <a:extLst>
            <a:ext uri="{FF2B5EF4-FFF2-40B4-BE49-F238E27FC236}">
              <a16:creationId xmlns:a16="http://schemas.microsoft.com/office/drawing/2014/main" xmlns="" id="{00000000-0008-0000-0700-00008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653" name="652 CuadroTexto">
          <a:extLst>
            <a:ext uri="{FF2B5EF4-FFF2-40B4-BE49-F238E27FC236}">
              <a16:creationId xmlns:a16="http://schemas.microsoft.com/office/drawing/2014/main" xmlns="" id="{00000000-0008-0000-0700-00008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654" name="653 CuadroTexto">
          <a:extLst>
            <a:ext uri="{FF2B5EF4-FFF2-40B4-BE49-F238E27FC236}">
              <a16:creationId xmlns:a16="http://schemas.microsoft.com/office/drawing/2014/main" xmlns="" id="{00000000-0008-0000-0700-00008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55" name="654 CuadroTexto">
          <a:extLst>
            <a:ext uri="{FF2B5EF4-FFF2-40B4-BE49-F238E27FC236}">
              <a16:creationId xmlns:a16="http://schemas.microsoft.com/office/drawing/2014/main" xmlns="" id="{00000000-0008-0000-0700-00008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56" name="655 CuadroTexto">
          <a:extLst>
            <a:ext uri="{FF2B5EF4-FFF2-40B4-BE49-F238E27FC236}">
              <a16:creationId xmlns:a16="http://schemas.microsoft.com/office/drawing/2014/main" xmlns="" id="{00000000-0008-0000-0700-00009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57" name="656 CuadroTexto">
          <a:extLst>
            <a:ext uri="{FF2B5EF4-FFF2-40B4-BE49-F238E27FC236}">
              <a16:creationId xmlns:a16="http://schemas.microsoft.com/office/drawing/2014/main" xmlns="" id="{00000000-0008-0000-0700-00009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58" name="657 CuadroTexto">
          <a:extLst>
            <a:ext uri="{FF2B5EF4-FFF2-40B4-BE49-F238E27FC236}">
              <a16:creationId xmlns:a16="http://schemas.microsoft.com/office/drawing/2014/main" xmlns="" id="{00000000-0008-0000-0700-00009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659" name="658 CuadroTexto">
          <a:extLst>
            <a:ext uri="{FF2B5EF4-FFF2-40B4-BE49-F238E27FC236}">
              <a16:creationId xmlns:a16="http://schemas.microsoft.com/office/drawing/2014/main" xmlns="" id="{00000000-0008-0000-0700-00009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660" name="659 CuadroTexto">
          <a:extLst>
            <a:ext uri="{FF2B5EF4-FFF2-40B4-BE49-F238E27FC236}">
              <a16:creationId xmlns:a16="http://schemas.microsoft.com/office/drawing/2014/main" xmlns="" id="{00000000-0008-0000-0700-00009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61" name="660 CuadroTexto">
          <a:extLst>
            <a:ext uri="{FF2B5EF4-FFF2-40B4-BE49-F238E27FC236}">
              <a16:creationId xmlns:a16="http://schemas.microsoft.com/office/drawing/2014/main" xmlns="" id="{00000000-0008-0000-0700-00009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62" name="661 CuadroTexto">
          <a:extLst>
            <a:ext uri="{FF2B5EF4-FFF2-40B4-BE49-F238E27FC236}">
              <a16:creationId xmlns:a16="http://schemas.microsoft.com/office/drawing/2014/main" xmlns="" id="{00000000-0008-0000-0700-00009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63" name="662 CuadroTexto">
          <a:extLst>
            <a:ext uri="{FF2B5EF4-FFF2-40B4-BE49-F238E27FC236}">
              <a16:creationId xmlns:a16="http://schemas.microsoft.com/office/drawing/2014/main" xmlns="" id="{00000000-0008-0000-0700-00009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64" name="663 CuadroTexto">
          <a:extLst>
            <a:ext uri="{FF2B5EF4-FFF2-40B4-BE49-F238E27FC236}">
              <a16:creationId xmlns:a16="http://schemas.microsoft.com/office/drawing/2014/main" xmlns="" id="{00000000-0008-0000-0700-00009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65" name="664 CuadroTexto">
          <a:extLst>
            <a:ext uri="{FF2B5EF4-FFF2-40B4-BE49-F238E27FC236}">
              <a16:creationId xmlns:a16="http://schemas.microsoft.com/office/drawing/2014/main" xmlns="" id="{00000000-0008-0000-0700-00009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66" name="665 CuadroTexto">
          <a:extLst>
            <a:ext uri="{FF2B5EF4-FFF2-40B4-BE49-F238E27FC236}">
              <a16:creationId xmlns:a16="http://schemas.microsoft.com/office/drawing/2014/main" xmlns="" id="{00000000-0008-0000-0700-00009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67" name="666 CuadroTexto">
          <a:extLst>
            <a:ext uri="{FF2B5EF4-FFF2-40B4-BE49-F238E27FC236}">
              <a16:creationId xmlns:a16="http://schemas.microsoft.com/office/drawing/2014/main" xmlns="" id="{00000000-0008-0000-0700-00009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68" name="667 CuadroTexto">
          <a:extLst>
            <a:ext uri="{FF2B5EF4-FFF2-40B4-BE49-F238E27FC236}">
              <a16:creationId xmlns:a16="http://schemas.microsoft.com/office/drawing/2014/main" xmlns="" id="{00000000-0008-0000-0700-00009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69" name="668 CuadroTexto">
          <a:extLst>
            <a:ext uri="{FF2B5EF4-FFF2-40B4-BE49-F238E27FC236}">
              <a16:creationId xmlns:a16="http://schemas.microsoft.com/office/drawing/2014/main" xmlns="" id="{00000000-0008-0000-0700-00009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70" name="669 CuadroTexto">
          <a:extLst>
            <a:ext uri="{FF2B5EF4-FFF2-40B4-BE49-F238E27FC236}">
              <a16:creationId xmlns:a16="http://schemas.microsoft.com/office/drawing/2014/main" xmlns="" id="{00000000-0008-0000-0700-00009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71" name="670 CuadroTexto">
          <a:extLst>
            <a:ext uri="{FF2B5EF4-FFF2-40B4-BE49-F238E27FC236}">
              <a16:creationId xmlns:a16="http://schemas.microsoft.com/office/drawing/2014/main" xmlns="" id="{00000000-0008-0000-0700-00009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72" name="671 CuadroTexto">
          <a:extLst>
            <a:ext uri="{FF2B5EF4-FFF2-40B4-BE49-F238E27FC236}">
              <a16:creationId xmlns:a16="http://schemas.microsoft.com/office/drawing/2014/main" xmlns="" id="{00000000-0008-0000-0700-0000A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73" name="672 CuadroTexto">
          <a:extLst>
            <a:ext uri="{FF2B5EF4-FFF2-40B4-BE49-F238E27FC236}">
              <a16:creationId xmlns:a16="http://schemas.microsoft.com/office/drawing/2014/main" xmlns="" id="{00000000-0008-0000-0700-0000A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74" name="673 CuadroTexto">
          <a:extLst>
            <a:ext uri="{FF2B5EF4-FFF2-40B4-BE49-F238E27FC236}">
              <a16:creationId xmlns:a16="http://schemas.microsoft.com/office/drawing/2014/main" xmlns="" id="{00000000-0008-0000-0700-0000A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75" name="674 CuadroTexto">
          <a:extLst>
            <a:ext uri="{FF2B5EF4-FFF2-40B4-BE49-F238E27FC236}">
              <a16:creationId xmlns:a16="http://schemas.microsoft.com/office/drawing/2014/main" xmlns="" id="{00000000-0008-0000-0700-0000A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676" name="675 CuadroTexto">
          <a:extLst>
            <a:ext uri="{FF2B5EF4-FFF2-40B4-BE49-F238E27FC236}">
              <a16:creationId xmlns:a16="http://schemas.microsoft.com/office/drawing/2014/main" xmlns="" id="{00000000-0008-0000-0700-0000A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77" name="676 CuadroTexto">
          <a:extLst>
            <a:ext uri="{FF2B5EF4-FFF2-40B4-BE49-F238E27FC236}">
              <a16:creationId xmlns:a16="http://schemas.microsoft.com/office/drawing/2014/main" xmlns="" id="{00000000-0008-0000-0700-0000A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678" name="677 CuadroTexto">
          <a:extLst>
            <a:ext uri="{FF2B5EF4-FFF2-40B4-BE49-F238E27FC236}">
              <a16:creationId xmlns:a16="http://schemas.microsoft.com/office/drawing/2014/main" xmlns="" id="{00000000-0008-0000-0700-0000A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79" name="678 CuadroTexto">
          <a:extLst>
            <a:ext uri="{FF2B5EF4-FFF2-40B4-BE49-F238E27FC236}">
              <a16:creationId xmlns:a16="http://schemas.microsoft.com/office/drawing/2014/main" xmlns="" id="{00000000-0008-0000-0700-0000A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680" name="679 CuadroTexto">
          <a:extLst>
            <a:ext uri="{FF2B5EF4-FFF2-40B4-BE49-F238E27FC236}">
              <a16:creationId xmlns:a16="http://schemas.microsoft.com/office/drawing/2014/main" xmlns="" id="{00000000-0008-0000-0700-0000A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81" name="680 CuadroTexto">
          <a:extLst>
            <a:ext uri="{FF2B5EF4-FFF2-40B4-BE49-F238E27FC236}">
              <a16:creationId xmlns:a16="http://schemas.microsoft.com/office/drawing/2014/main" xmlns="" id="{00000000-0008-0000-0700-0000A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82" name="681 CuadroTexto">
          <a:extLst>
            <a:ext uri="{FF2B5EF4-FFF2-40B4-BE49-F238E27FC236}">
              <a16:creationId xmlns:a16="http://schemas.microsoft.com/office/drawing/2014/main" xmlns="" id="{00000000-0008-0000-0700-0000A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83" name="682 CuadroTexto">
          <a:extLst>
            <a:ext uri="{FF2B5EF4-FFF2-40B4-BE49-F238E27FC236}">
              <a16:creationId xmlns:a16="http://schemas.microsoft.com/office/drawing/2014/main" xmlns="" id="{00000000-0008-0000-0700-0000A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684" name="683 CuadroTexto">
          <a:extLst>
            <a:ext uri="{FF2B5EF4-FFF2-40B4-BE49-F238E27FC236}">
              <a16:creationId xmlns:a16="http://schemas.microsoft.com/office/drawing/2014/main" xmlns="" id="{00000000-0008-0000-0700-0000A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85" name="684 CuadroTexto">
          <a:extLst>
            <a:ext uri="{FF2B5EF4-FFF2-40B4-BE49-F238E27FC236}">
              <a16:creationId xmlns:a16="http://schemas.microsoft.com/office/drawing/2014/main" xmlns="" id="{00000000-0008-0000-0700-0000A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86" name="685 CuadroTexto">
          <a:extLst>
            <a:ext uri="{FF2B5EF4-FFF2-40B4-BE49-F238E27FC236}">
              <a16:creationId xmlns:a16="http://schemas.microsoft.com/office/drawing/2014/main" xmlns="" id="{00000000-0008-0000-0700-0000A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87" name="686 CuadroTexto">
          <a:extLst>
            <a:ext uri="{FF2B5EF4-FFF2-40B4-BE49-F238E27FC236}">
              <a16:creationId xmlns:a16="http://schemas.microsoft.com/office/drawing/2014/main" xmlns="" id="{00000000-0008-0000-0700-0000A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88" name="687 CuadroTexto">
          <a:extLst>
            <a:ext uri="{FF2B5EF4-FFF2-40B4-BE49-F238E27FC236}">
              <a16:creationId xmlns:a16="http://schemas.microsoft.com/office/drawing/2014/main" xmlns="" id="{00000000-0008-0000-0700-0000B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689" name="688 CuadroTexto">
          <a:extLst>
            <a:ext uri="{FF2B5EF4-FFF2-40B4-BE49-F238E27FC236}">
              <a16:creationId xmlns:a16="http://schemas.microsoft.com/office/drawing/2014/main" xmlns="" id="{00000000-0008-0000-0700-0000B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690" name="689 CuadroTexto">
          <a:extLst>
            <a:ext uri="{FF2B5EF4-FFF2-40B4-BE49-F238E27FC236}">
              <a16:creationId xmlns:a16="http://schemas.microsoft.com/office/drawing/2014/main" xmlns="" id="{00000000-0008-0000-0700-0000B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91" name="690 CuadroTexto">
          <a:extLst>
            <a:ext uri="{FF2B5EF4-FFF2-40B4-BE49-F238E27FC236}">
              <a16:creationId xmlns:a16="http://schemas.microsoft.com/office/drawing/2014/main" xmlns="" id="{00000000-0008-0000-0700-0000B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692" name="691 CuadroTexto">
          <a:extLst>
            <a:ext uri="{FF2B5EF4-FFF2-40B4-BE49-F238E27FC236}">
              <a16:creationId xmlns:a16="http://schemas.microsoft.com/office/drawing/2014/main" xmlns="" id="{00000000-0008-0000-0700-0000B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93" name="692 CuadroTexto">
          <a:extLst>
            <a:ext uri="{FF2B5EF4-FFF2-40B4-BE49-F238E27FC236}">
              <a16:creationId xmlns:a16="http://schemas.microsoft.com/office/drawing/2014/main" xmlns="" id="{00000000-0008-0000-0700-0000B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694" name="693 CuadroTexto">
          <a:extLst>
            <a:ext uri="{FF2B5EF4-FFF2-40B4-BE49-F238E27FC236}">
              <a16:creationId xmlns:a16="http://schemas.microsoft.com/office/drawing/2014/main" xmlns="" id="{00000000-0008-0000-0700-0000B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695" name="694 CuadroTexto">
          <a:extLst>
            <a:ext uri="{FF2B5EF4-FFF2-40B4-BE49-F238E27FC236}">
              <a16:creationId xmlns:a16="http://schemas.microsoft.com/office/drawing/2014/main" xmlns="" id="{00000000-0008-0000-0700-0000B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696" name="695 CuadroTexto">
          <a:extLst>
            <a:ext uri="{FF2B5EF4-FFF2-40B4-BE49-F238E27FC236}">
              <a16:creationId xmlns:a16="http://schemas.microsoft.com/office/drawing/2014/main" xmlns="" id="{00000000-0008-0000-0700-0000B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697" name="696 CuadroTexto">
          <a:extLst>
            <a:ext uri="{FF2B5EF4-FFF2-40B4-BE49-F238E27FC236}">
              <a16:creationId xmlns:a16="http://schemas.microsoft.com/office/drawing/2014/main" xmlns="" id="{00000000-0008-0000-0700-0000B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698" name="697 CuadroTexto">
          <a:extLst>
            <a:ext uri="{FF2B5EF4-FFF2-40B4-BE49-F238E27FC236}">
              <a16:creationId xmlns:a16="http://schemas.microsoft.com/office/drawing/2014/main" xmlns="" id="{00000000-0008-0000-0700-0000B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699" name="698 CuadroTexto">
          <a:extLst>
            <a:ext uri="{FF2B5EF4-FFF2-40B4-BE49-F238E27FC236}">
              <a16:creationId xmlns:a16="http://schemas.microsoft.com/office/drawing/2014/main" xmlns="" id="{00000000-0008-0000-0700-0000B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700" name="699 CuadroTexto">
          <a:extLst>
            <a:ext uri="{FF2B5EF4-FFF2-40B4-BE49-F238E27FC236}">
              <a16:creationId xmlns:a16="http://schemas.microsoft.com/office/drawing/2014/main" xmlns="" id="{00000000-0008-0000-0700-0000B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701" name="700 CuadroTexto">
          <a:extLst>
            <a:ext uri="{FF2B5EF4-FFF2-40B4-BE49-F238E27FC236}">
              <a16:creationId xmlns:a16="http://schemas.microsoft.com/office/drawing/2014/main" xmlns="" id="{00000000-0008-0000-0700-0000B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702" name="701 CuadroTexto">
          <a:extLst>
            <a:ext uri="{FF2B5EF4-FFF2-40B4-BE49-F238E27FC236}">
              <a16:creationId xmlns:a16="http://schemas.microsoft.com/office/drawing/2014/main" xmlns="" id="{00000000-0008-0000-0700-0000B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703" name="702 CuadroTexto">
          <a:extLst>
            <a:ext uri="{FF2B5EF4-FFF2-40B4-BE49-F238E27FC236}">
              <a16:creationId xmlns:a16="http://schemas.microsoft.com/office/drawing/2014/main" xmlns="" id="{00000000-0008-0000-0700-0000B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704" name="703 CuadroTexto">
          <a:extLst>
            <a:ext uri="{FF2B5EF4-FFF2-40B4-BE49-F238E27FC236}">
              <a16:creationId xmlns:a16="http://schemas.microsoft.com/office/drawing/2014/main" xmlns="" id="{00000000-0008-0000-0700-0000C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705" name="704 CuadroTexto">
          <a:extLst>
            <a:ext uri="{FF2B5EF4-FFF2-40B4-BE49-F238E27FC236}">
              <a16:creationId xmlns:a16="http://schemas.microsoft.com/office/drawing/2014/main" xmlns="" id="{00000000-0008-0000-0700-0000C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706" name="705 CuadroTexto">
          <a:extLst>
            <a:ext uri="{FF2B5EF4-FFF2-40B4-BE49-F238E27FC236}">
              <a16:creationId xmlns:a16="http://schemas.microsoft.com/office/drawing/2014/main" xmlns="" id="{00000000-0008-0000-0700-0000C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707" name="706 CuadroTexto">
          <a:extLst>
            <a:ext uri="{FF2B5EF4-FFF2-40B4-BE49-F238E27FC236}">
              <a16:creationId xmlns:a16="http://schemas.microsoft.com/office/drawing/2014/main" xmlns="" id="{00000000-0008-0000-0700-0000C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708" name="707 CuadroTexto">
          <a:extLst>
            <a:ext uri="{FF2B5EF4-FFF2-40B4-BE49-F238E27FC236}">
              <a16:creationId xmlns:a16="http://schemas.microsoft.com/office/drawing/2014/main" xmlns="" id="{00000000-0008-0000-0700-0000C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709" name="708 CuadroTexto">
          <a:extLst>
            <a:ext uri="{FF2B5EF4-FFF2-40B4-BE49-F238E27FC236}">
              <a16:creationId xmlns:a16="http://schemas.microsoft.com/office/drawing/2014/main" xmlns="" id="{00000000-0008-0000-0700-0000C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710" name="709 CuadroTexto">
          <a:extLst>
            <a:ext uri="{FF2B5EF4-FFF2-40B4-BE49-F238E27FC236}">
              <a16:creationId xmlns:a16="http://schemas.microsoft.com/office/drawing/2014/main" xmlns="" id="{00000000-0008-0000-0700-0000C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711" name="710 CuadroTexto">
          <a:extLst>
            <a:ext uri="{FF2B5EF4-FFF2-40B4-BE49-F238E27FC236}">
              <a16:creationId xmlns:a16="http://schemas.microsoft.com/office/drawing/2014/main" xmlns="" id="{00000000-0008-0000-0700-0000C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712" name="711 CuadroTexto">
          <a:extLst>
            <a:ext uri="{FF2B5EF4-FFF2-40B4-BE49-F238E27FC236}">
              <a16:creationId xmlns:a16="http://schemas.microsoft.com/office/drawing/2014/main" xmlns="" id="{00000000-0008-0000-0700-0000C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713" name="712 CuadroTexto">
          <a:extLst>
            <a:ext uri="{FF2B5EF4-FFF2-40B4-BE49-F238E27FC236}">
              <a16:creationId xmlns:a16="http://schemas.microsoft.com/office/drawing/2014/main" xmlns="" id="{00000000-0008-0000-0700-0000C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714" name="713 CuadroTexto">
          <a:extLst>
            <a:ext uri="{FF2B5EF4-FFF2-40B4-BE49-F238E27FC236}">
              <a16:creationId xmlns:a16="http://schemas.microsoft.com/office/drawing/2014/main" xmlns="" id="{00000000-0008-0000-0700-0000C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715" name="714 CuadroTexto">
          <a:extLst>
            <a:ext uri="{FF2B5EF4-FFF2-40B4-BE49-F238E27FC236}">
              <a16:creationId xmlns:a16="http://schemas.microsoft.com/office/drawing/2014/main" xmlns="" id="{00000000-0008-0000-0700-0000C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716" name="715 CuadroTexto">
          <a:extLst>
            <a:ext uri="{FF2B5EF4-FFF2-40B4-BE49-F238E27FC236}">
              <a16:creationId xmlns:a16="http://schemas.microsoft.com/office/drawing/2014/main" xmlns="" id="{00000000-0008-0000-0700-0000C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717" name="716 CuadroTexto">
          <a:extLst>
            <a:ext uri="{FF2B5EF4-FFF2-40B4-BE49-F238E27FC236}">
              <a16:creationId xmlns:a16="http://schemas.microsoft.com/office/drawing/2014/main" xmlns="" id="{00000000-0008-0000-0700-0000C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718" name="717 CuadroTexto">
          <a:extLst>
            <a:ext uri="{FF2B5EF4-FFF2-40B4-BE49-F238E27FC236}">
              <a16:creationId xmlns:a16="http://schemas.microsoft.com/office/drawing/2014/main" xmlns="" id="{00000000-0008-0000-0700-0000C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719" name="718 CuadroTexto">
          <a:extLst>
            <a:ext uri="{FF2B5EF4-FFF2-40B4-BE49-F238E27FC236}">
              <a16:creationId xmlns:a16="http://schemas.microsoft.com/office/drawing/2014/main" xmlns="" id="{00000000-0008-0000-0700-0000C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720" name="719 CuadroTexto">
          <a:extLst>
            <a:ext uri="{FF2B5EF4-FFF2-40B4-BE49-F238E27FC236}">
              <a16:creationId xmlns:a16="http://schemas.microsoft.com/office/drawing/2014/main" xmlns="" id="{00000000-0008-0000-0700-0000D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721" name="720 CuadroTexto">
          <a:extLst>
            <a:ext uri="{FF2B5EF4-FFF2-40B4-BE49-F238E27FC236}">
              <a16:creationId xmlns:a16="http://schemas.microsoft.com/office/drawing/2014/main" xmlns="" id="{00000000-0008-0000-0700-0000D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722" name="721 CuadroTexto">
          <a:extLst>
            <a:ext uri="{FF2B5EF4-FFF2-40B4-BE49-F238E27FC236}">
              <a16:creationId xmlns:a16="http://schemas.microsoft.com/office/drawing/2014/main" xmlns="" id="{00000000-0008-0000-0700-0000D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723" name="722 CuadroTexto">
          <a:extLst>
            <a:ext uri="{FF2B5EF4-FFF2-40B4-BE49-F238E27FC236}">
              <a16:creationId xmlns:a16="http://schemas.microsoft.com/office/drawing/2014/main" xmlns="" id="{00000000-0008-0000-0700-0000D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724" name="723 CuadroTexto">
          <a:extLst>
            <a:ext uri="{FF2B5EF4-FFF2-40B4-BE49-F238E27FC236}">
              <a16:creationId xmlns:a16="http://schemas.microsoft.com/office/drawing/2014/main" xmlns="" id="{00000000-0008-0000-0700-0000D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725" name="724 CuadroTexto">
          <a:extLst>
            <a:ext uri="{FF2B5EF4-FFF2-40B4-BE49-F238E27FC236}">
              <a16:creationId xmlns:a16="http://schemas.microsoft.com/office/drawing/2014/main" xmlns="" id="{00000000-0008-0000-0700-0000D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726" name="725 CuadroTexto">
          <a:extLst>
            <a:ext uri="{FF2B5EF4-FFF2-40B4-BE49-F238E27FC236}">
              <a16:creationId xmlns:a16="http://schemas.microsoft.com/office/drawing/2014/main" xmlns="" id="{00000000-0008-0000-0700-0000D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727" name="726 CuadroTexto">
          <a:extLst>
            <a:ext uri="{FF2B5EF4-FFF2-40B4-BE49-F238E27FC236}">
              <a16:creationId xmlns:a16="http://schemas.microsoft.com/office/drawing/2014/main" xmlns="" id="{00000000-0008-0000-0700-0000D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728" name="727 CuadroTexto">
          <a:extLst>
            <a:ext uri="{FF2B5EF4-FFF2-40B4-BE49-F238E27FC236}">
              <a16:creationId xmlns:a16="http://schemas.microsoft.com/office/drawing/2014/main" xmlns="" id="{00000000-0008-0000-0700-0000D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729" name="728 CuadroTexto">
          <a:extLst>
            <a:ext uri="{FF2B5EF4-FFF2-40B4-BE49-F238E27FC236}">
              <a16:creationId xmlns:a16="http://schemas.microsoft.com/office/drawing/2014/main" xmlns="" id="{00000000-0008-0000-0700-0000D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730" name="729 CuadroTexto">
          <a:extLst>
            <a:ext uri="{FF2B5EF4-FFF2-40B4-BE49-F238E27FC236}">
              <a16:creationId xmlns:a16="http://schemas.microsoft.com/office/drawing/2014/main" xmlns="" id="{00000000-0008-0000-0700-0000D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731" name="730 CuadroTexto">
          <a:extLst>
            <a:ext uri="{FF2B5EF4-FFF2-40B4-BE49-F238E27FC236}">
              <a16:creationId xmlns:a16="http://schemas.microsoft.com/office/drawing/2014/main" xmlns="" id="{00000000-0008-0000-0700-0000D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732" name="731 CuadroTexto">
          <a:extLst>
            <a:ext uri="{FF2B5EF4-FFF2-40B4-BE49-F238E27FC236}">
              <a16:creationId xmlns:a16="http://schemas.microsoft.com/office/drawing/2014/main" xmlns="" id="{00000000-0008-0000-0700-0000D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733" name="732 CuadroTexto">
          <a:extLst>
            <a:ext uri="{FF2B5EF4-FFF2-40B4-BE49-F238E27FC236}">
              <a16:creationId xmlns:a16="http://schemas.microsoft.com/office/drawing/2014/main" xmlns="" id="{00000000-0008-0000-0700-0000D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734" name="733 CuadroTexto">
          <a:extLst>
            <a:ext uri="{FF2B5EF4-FFF2-40B4-BE49-F238E27FC236}">
              <a16:creationId xmlns:a16="http://schemas.microsoft.com/office/drawing/2014/main" xmlns="" id="{00000000-0008-0000-0700-0000D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735" name="734 CuadroTexto">
          <a:extLst>
            <a:ext uri="{FF2B5EF4-FFF2-40B4-BE49-F238E27FC236}">
              <a16:creationId xmlns:a16="http://schemas.microsoft.com/office/drawing/2014/main" xmlns="" id="{00000000-0008-0000-0700-0000D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736" name="735 CuadroTexto">
          <a:extLst>
            <a:ext uri="{FF2B5EF4-FFF2-40B4-BE49-F238E27FC236}">
              <a16:creationId xmlns:a16="http://schemas.microsoft.com/office/drawing/2014/main" xmlns="" id="{00000000-0008-0000-0700-0000E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737" name="736 CuadroTexto">
          <a:extLst>
            <a:ext uri="{FF2B5EF4-FFF2-40B4-BE49-F238E27FC236}">
              <a16:creationId xmlns:a16="http://schemas.microsoft.com/office/drawing/2014/main" xmlns="" id="{00000000-0008-0000-0700-0000E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738" name="737 CuadroTexto">
          <a:extLst>
            <a:ext uri="{FF2B5EF4-FFF2-40B4-BE49-F238E27FC236}">
              <a16:creationId xmlns:a16="http://schemas.microsoft.com/office/drawing/2014/main" xmlns="" id="{00000000-0008-0000-0700-0000E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739" name="738 CuadroTexto">
          <a:extLst>
            <a:ext uri="{FF2B5EF4-FFF2-40B4-BE49-F238E27FC236}">
              <a16:creationId xmlns:a16="http://schemas.microsoft.com/office/drawing/2014/main" xmlns="" id="{00000000-0008-0000-0700-0000E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740" name="739 CuadroTexto">
          <a:extLst>
            <a:ext uri="{FF2B5EF4-FFF2-40B4-BE49-F238E27FC236}">
              <a16:creationId xmlns:a16="http://schemas.microsoft.com/office/drawing/2014/main" xmlns="" id="{00000000-0008-0000-0700-0000E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741" name="740 CuadroTexto">
          <a:extLst>
            <a:ext uri="{FF2B5EF4-FFF2-40B4-BE49-F238E27FC236}">
              <a16:creationId xmlns:a16="http://schemas.microsoft.com/office/drawing/2014/main" xmlns="" id="{00000000-0008-0000-0700-0000E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742" name="741 CuadroTexto">
          <a:extLst>
            <a:ext uri="{FF2B5EF4-FFF2-40B4-BE49-F238E27FC236}">
              <a16:creationId xmlns:a16="http://schemas.microsoft.com/office/drawing/2014/main" xmlns="" id="{00000000-0008-0000-0700-0000E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743" name="742 CuadroTexto">
          <a:extLst>
            <a:ext uri="{FF2B5EF4-FFF2-40B4-BE49-F238E27FC236}">
              <a16:creationId xmlns:a16="http://schemas.microsoft.com/office/drawing/2014/main" xmlns="" id="{00000000-0008-0000-0700-0000E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744" name="743 CuadroTexto">
          <a:extLst>
            <a:ext uri="{FF2B5EF4-FFF2-40B4-BE49-F238E27FC236}">
              <a16:creationId xmlns:a16="http://schemas.microsoft.com/office/drawing/2014/main" xmlns="" id="{00000000-0008-0000-0700-0000E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745" name="744 CuadroTexto">
          <a:extLst>
            <a:ext uri="{FF2B5EF4-FFF2-40B4-BE49-F238E27FC236}">
              <a16:creationId xmlns:a16="http://schemas.microsoft.com/office/drawing/2014/main" xmlns="" id="{00000000-0008-0000-0700-0000E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746" name="745 CuadroTexto">
          <a:extLst>
            <a:ext uri="{FF2B5EF4-FFF2-40B4-BE49-F238E27FC236}">
              <a16:creationId xmlns:a16="http://schemas.microsoft.com/office/drawing/2014/main" xmlns="" id="{00000000-0008-0000-0700-0000E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747" name="746 CuadroTexto">
          <a:extLst>
            <a:ext uri="{FF2B5EF4-FFF2-40B4-BE49-F238E27FC236}">
              <a16:creationId xmlns:a16="http://schemas.microsoft.com/office/drawing/2014/main" xmlns="" id="{00000000-0008-0000-0700-0000E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748" name="747 CuadroTexto">
          <a:extLst>
            <a:ext uri="{FF2B5EF4-FFF2-40B4-BE49-F238E27FC236}">
              <a16:creationId xmlns:a16="http://schemas.microsoft.com/office/drawing/2014/main" xmlns="" id="{00000000-0008-0000-0700-0000E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749" name="748 CuadroTexto">
          <a:extLst>
            <a:ext uri="{FF2B5EF4-FFF2-40B4-BE49-F238E27FC236}">
              <a16:creationId xmlns:a16="http://schemas.microsoft.com/office/drawing/2014/main" xmlns="" id="{00000000-0008-0000-0700-0000E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750" name="749 CuadroTexto">
          <a:extLst>
            <a:ext uri="{FF2B5EF4-FFF2-40B4-BE49-F238E27FC236}">
              <a16:creationId xmlns:a16="http://schemas.microsoft.com/office/drawing/2014/main" xmlns="" id="{00000000-0008-0000-0700-0000E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751" name="750 CuadroTexto">
          <a:extLst>
            <a:ext uri="{FF2B5EF4-FFF2-40B4-BE49-F238E27FC236}">
              <a16:creationId xmlns:a16="http://schemas.microsoft.com/office/drawing/2014/main" xmlns="" id="{00000000-0008-0000-0700-0000E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752" name="751 CuadroTexto">
          <a:extLst>
            <a:ext uri="{FF2B5EF4-FFF2-40B4-BE49-F238E27FC236}">
              <a16:creationId xmlns:a16="http://schemas.microsoft.com/office/drawing/2014/main" xmlns="" id="{00000000-0008-0000-0700-0000F0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753" name="752 CuadroTexto">
          <a:extLst>
            <a:ext uri="{FF2B5EF4-FFF2-40B4-BE49-F238E27FC236}">
              <a16:creationId xmlns:a16="http://schemas.microsoft.com/office/drawing/2014/main" xmlns="" id="{00000000-0008-0000-0700-0000F1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754" name="753 CuadroTexto">
          <a:extLst>
            <a:ext uri="{FF2B5EF4-FFF2-40B4-BE49-F238E27FC236}">
              <a16:creationId xmlns:a16="http://schemas.microsoft.com/office/drawing/2014/main" xmlns="" id="{00000000-0008-0000-0700-0000F2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755" name="754 CuadroTexto">
          <a:extLst>
            <a:ext uri="{FF2B5EF4-FFF2-40B4-BE49-F238E27FC236}">
              <a16:creationId xmlns:a16="http://schemas.microsoft.com/office/drawing/2014/main" xmlns="" id="{00000000-0008-0000-0700-0000F3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756" name="755 CuadroTexto">
          <a:extLst>
            <a:ext uri="{FF2B5EF4-FFF2-40B4-BE49-F238E27FC236}">
              <a16:creationId xmlns:a16="http://schemas.microsoft.com/office/drawing/2014/main" xmlns="" id="{00000000-0008-0000-0700-0000F4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757" name="756 CuadroTexto">
          <a:extLst>
            <a:ext uri="{FF2B5EF4-FFF2-40B4-BE49-F238E27FC236}">
              <a16:creationId xmlns:a16="http://schemas.microsoft.com/office/drawing/2014/main" xmlns="" id="{00000000-0008-0000-0700-0000F5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758" name="757 CuadroTexto">
          <a:extLst>
            <a:ext uri="{FF2B5EF4-FFF2-40B4-BE49-F238E27FC236}">
              <a16:creationId xmlns:a16="http://schemas.microsoft.com/office/drawing/2014/main" xmlns="" id="{00000000-0008-0000-0700-0000F6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759" name="758 CuadroTexto">
          <a:extLst>
            <a:ext uri="{FF2B5EF4-FFF2-40B4-BE49-F238E27FC236}">
              <a16:creationId xmlns:a16="http://schemas.microsoft.com/office/drawing/2014/main" xmlns="" id="{00000000-0008-0000-0700-0000F7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760" name="759 CuadroTexto">
          <a:extLst>
            <a:ext uri="{FF2B5EF4-FFF2-40B4-BE49-F238E27FC236}">
              <a16:creationId xmlns:a16="http://schemas.microsoft.com/office/drawing/2014/main" xmlns="" id="{00000000-0008-0000-0700-0000F8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761" name="760 CuadroTexto">
          <a:extLst>
            <a:ext uri="{FF2B5EF4-FFF2-40B4-BE49-F238E27FC236}">
              <a16:creationId xmlns:a16="http://schemas.microsoft.com/office/drawing/2014/main" xmlns="" id="{00000000-0008-0000-0700-0000F9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762" name="761 CuadroTexto">
          <a:extLst>
            <a:ext uri="{FF2B5EF4-FFF2-40B4-BE49-F238E27FC236}">
              <a16:creationId xmlns:a16="http://schemas.microsoft.com/office/drawing/2014/main" xmlns="" id="{00000000-0008-0000-0700-0000FA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763" name="762 CuadroTexto">
          <a:extLst>
            <a:ext uri="{FF2B5EF4-FFF2-40B4-BE49-F238E27FC236}">
              <a16:creationId xmlns:a16="http://schemas.microsoft.com/office/drawing/2014/main" xmlns="" id="{00000000-0008-0000-0700-0000FB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764" name="763 CuadroTexto">
          <a:extLst>
            <a:ext uri="{FF2B5EF4-FFF2-40B4-BE49-F238E27FC236}">
              <a16:creationId xmlns:a16="http://schemas.microsoft.com/office/drawing/2014/main" xmlns="" id="{00000000-0008-0000-0700-0000FC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765" name="764 CuadroTexto">
          <a:extLst>
            <a:ext uri="{FF2B5EF4-FFF2-40B4-BE49-F238E27FC236}">
              <a16:creationId xmlns:a16="http://schemas.microsoft.com/office/drawing/2014/main" xmlns="" id="{00000000-0008-0000-0700-0000FD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766" name="765 CuadroTexto">
          <a:extLst>
            <a:ext uri="{FF2B5EF4-FFF2-40B4-BE49-F238E27FC236}">
              <a16:creationId xmlns:a16="http://schemas.microsoft.com/office/drawing/2014/main" xmlns="" id="{00000000-0008-0000-0700-0000FE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767" name="766 CuadroTexto">
          <a:extLst>
            <a:ext uri="{FF2B5EF4-FFF2-40B4-BE49-F238E27FC236}">
              <a16:creationId xmlns:a16="http://schemas.microsoft.com/office/drawing/2014/main" xmlns="" id="{00000000-0008-0000-0700-0000FF02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768" name="767 CuadroTexto">
          <a:extLst>
            <a:ext uri="{FF2B5EF4-FFF2-40B4-BE49-F238E27FC236}">
              <a16:creationId xmlns:a16="http://schemas.microsoft.com/office/drawing/2014/main" xmlns="" id="{00000000-0008-0000-0700-00000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769" name="768 CuadroTexto">
          <a:extLst>
            <a:ext uri="{FF2B5EF4-FFF2-40B4-BE49-F238E27FC236}">
              <a16:creationId xmlns:a16="http://schemas.microsoft.com/office/drawing/2014/main" xmlns="" id="{00000000-0008-0000-0700-00000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770" name="769 CuadroTexto">
          <a:extLst>
            <a:ext uri="{FF2B5EF4-FFF2-40B4-BE49-F238E27FC236}">
              <a16:creationId xmlns:a16="http://schemas.microsoft.com/office/drawing/2014/main" xmlns="" id="{00000000-0008-0000-0700-00000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771" name="770 CuadroTexto">
          <a:extLst>
            <a:ext uri="{FF2B5EF4-FFF2-40B4-BE49-F238E27FC236}">
              <a16:creationId xmlns:a16="http://schemas.microsoft.com/office/drawing/2014/main" xmlns="" id="{00000000-0008-0000-0700-00000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772" name="771 CuadroTexto">
          <a:extLst>
            <a:ext uri="{FF2B5EF4-FFF2-40B4-BE49-F238E27FC236}">
              <a16:creationId xmlns:a16="http://schemas.microsoft.com/office/drawing/2014/main" xmlns="" id="{00000000-0008-0000-0700-00000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773" name="772 CuadroTexto">
          <a:extLst>
            <a:ext uri="{FF2B5EF4-FFF2-40B4-BE49-F238E27FC236}">
              <a16:creationId xmlns:a16="http://schemas.microsoft.com/office/drawing/2014/main" xmlns="" id="{00000000-0008-0000-0700-00000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774" name="773 CuadroTexto">
          <a:extLst>
            <a:ext uri="{FF2B5EF4-FFF2-40B4-BE49-F238E27FC236}">
              <a16:creationId xmlns:a16="http://schemas.microsoft.com/office/drawing/2014/main" xmlns="" id="{00000000-0008-0000-0700-00000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775" name="774 CuadroTexto">
          <a:extLst>
            <a:ext uri="{FF2B5EF4-FFF2-40B4-BE49-F238E27FC236}">
              <a16:creationId xmlns:a16="http://schemas.microsoft.com/office/drawing/2014/main" xmlns="" id="{00000000-0008-0000-0700-00000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776" name="775 CuadroTexto">
          <a:extLst>
            <a:ext uri="{FF2B5EF4-FFF2-40B4-BE49-F238E27FC236}">
              <a16:creationId xmlns:a16="http://schemas.microsoft.com/office/drawing/2014/main" xmlns="" id="{00000000-0008-0000-0700-00000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777" name="776 CuadroTexto">
          <a:extLst>
            <a:ext uri="{FF2B5EF4-FFF2-40B4-BE49-F238E27FC236}">
              <a16:creationId xmlns:a16="http://schemas.microsoft.com/office/drawing/2014/main" xmlns="" id="{00000000-0008-0000-0700-00000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778" name="777 CuadroTexto">
          <a:extLst>
            <a:ext uri="{FF2B5EF4-FFF2-40B4-BE49-F238E27FC236}">
              <a16:creationId xmlns:a16="http://schemas.microsoft.com/office/drawing/2014/main" xmlns="" id="{00000000-0008-0000-0700-00000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779" name="778 CuadroTexto">
          <a:extLst>
            <a:ext uri="{FF2B5EF4-FFF2-40B4-BE49-F238E27FC236}">
              <a16:creationId xmlns:a16="http://schemas.microsoft.com/office/drawing/2014/main" xmlns="" id="{00000000-0008-0000-0700-00000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780" name="779 CuadroTexto">
          <a:extLst>
            <a:ext uri="{FF2B5EF4-FFF2-40B4-BE49-F238E27FC236}">
              <a16:creationId xmlns:a16="http://schemas.microsoft.com/office/drawing/2014/main" xmlns="" id="{00000000-0008-0000-0700-00000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781" name="780 CuadroTexto">
          <a:extLst>
            <a:ext uri="{FF2B5EF4-FFF2-40B4-BE49-F238E27FC236}">
              <a16:creationId xmlns:a16="http://schemas.microsoft.com/office/drawing/2014/main" xmlns="" id="{00000000-0008-0000-0700-00000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782" name="781 CuadroTexto">
          <a:extLst>
            <a:ext uri="{FF2B5EF4-FFF2-40B4-BE49-F238E27FC236}">
              <a16:creationId xmlns:a16="http://schemas.microsoft.com/office/drawing/2014/main" xmlns="" id="{00000000-0008-0000-0700-00000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783" name="782 CuadroTexto">
          <a:extLst>
            <a:ext uri="{FF2B5EF4-FFF2-40B4-BE49-F238E27FC236}">
              <a16:creationId xmlns:a16="http://schemas.microsoft.com/office/drawing/2014/main" xmlns="" id="{00000000-0008-0000-0700-00000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784" name="783 CuadroTexto">
          <a:extLst>
            <a:ext uri="{FF2B5EF4-FFF2-40B4-BE49-F238E27FC236}">
              <a16:creationId xmlns:a16="http://schemas.microsoft.com/office/drawing/2014/main" xmlns="" id="{00000000-0008-0000-0700-00001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785" name="784 CuadroTexto">
          <a:extLst>
            <a:ext uri="{FF2B5EF4-FFF2-40B4-BE49-F238E27FC236}">
              <a16:creationId xmlns:a16="http://schemas.microsoft.com/office/drawing/2014/main" xmlns="" id="{00000000-0008-0000-0700-00001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786" name="785 CuadroTexto">
          <a:extLst>
            <a:ext uri="{FF2B5EF4-FFF2-40B4-BE49-F238E27FC236}">
              <a16:creationId xmlns:a16="http://schemas.microsoft.com/office/drawing/2014/main" xmlns="" id="{00000000-0008-0000-0700-00001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787" name="786 CuadroTexto">
          <a:extLst>
            <a:ext uri="{FF2B5EF4-FFF2-40B4-BE49-F238E27FC236}">
              <a16:creationId xmlns:a16="http://schemas.microsoft.com/office/drawing/2014/main" xmlns="" id="{00000000-0008-0000-0700-00001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788" name="787 CuadroTexto">
          <a:extLst>
            <a:ext uri="{FF2B5EF4-FFF2-40B4-BE49-F238E27FC236}">
              <a16:creationId xmlns:a16="http://schemas.microsoft.com/office/drawing/2014/main" xmlns="" id="{00000000-0008-0000-0700-00001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789" name="788 CuadroTexto">
          <a:extLst>
            <a:ext uri="{FF2B5EF4-FFF2-40B4-BE49-F238E27FC236}">
              <a16:creationId xmlns:a16="http://schemas.microsoft.com/office/drawing/2014/main" xmlns="" id="{00000000-0008-0000-0700-00001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790" name="789 CuadroTexto">
          <a:extLst>
            <a:ext uri="{FF2B5EF4-FFF2-40B4-BE49-F238E27FC236}">
              <a16:creationId xmlns:a16="http://schemas.microsoft.com/office/drawing/2014/main" xmlns="" id="{00000000-0008-0000-0700-00001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791" name="790 CuadroTexto">
          <a:extLst>
            <a:ext uri="{FF2B5EF4-FFF2-40B4-BE49-F238E27FC236}">
              <a16:creationId xmlns:a16="http://schemas.microsoft.com/office/drawing/2014/main" xmlns="" id="{00000000-0008-0000-0700-00001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792" name="791 CuadroTexto">
          <a:extLst>
            <a:ext uri="{FF2B5EF4-FFF2-40B4-BE49-F238E27FC236}">
              <a16:creationId xmlns:a16="http://schemas.microsoft.com/office/drawing/2014/main" xmlns="" id="{00000000-0008-0000-0700-00001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793" name="792 CuadroTexto">
          <a:extLst>
            <a:ext uri="{FF2B5EF4-FFF2-40B4-BE49-F238E27FC236}">
              <a16:creationId xmlns:a16="http://schemas.microsoft.com/office/drawing/2014/main" xmlns="" id="{00000000-0008-0000-0700-00001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794" name="793 CuadroTexto">
          <a:extLst>
            <a:ext uri="{FF2B5EF4-FFF2-40B4-BE49-F238E27FC236}">
              <a16:creationId xmlns:a16="http://schemas.microsoft.com/office/drawing/2014/main" xmlns="" id="{00000000-0008-0000-0700-00001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795" name="794 CuadroTexto">
          <a:extLst>
            <a:ext uri="{FF2B5EF4-FFF2-40B4-BE49-F238E27FC236}">
              <a16:creationId xmlns:a16="http://schemas.microsoft.com/office/drawing/2014/main" xmlns="" id="{00000000-0008-0000-0700-00001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796" name="795 CuadroTexto">
          <a:extLst>
            <a:ext uri="{FF2B5EF4-FFF2-40B4-BE49-F238E27FC236}">
              <a16:creationId xmlns:a16="http://schemas.microsoft.com/office/drawing/2014/main" xmlns="" id="{00000000-0008-0000-0700-00001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797" name="796 CuadroTexto">
          <a:extLst>
            <a:ext uri="{FF2B5EF4-FFF2-40B4-BE49-F238E27FC236}">
              <a16:creationId xmlns:a16="http://schemas.microsoft.com/office/drawing/2014/main" xmlns="" id="{00000000-0008-0000-0700-00001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798" name="797 CuadroTexto">
          <a:extLst>
            <a:ext uri="{FF2B5EF4-FFF2-40B4-BE49-F238E27FC236}">
              <a16:creationId xmlns:a16="http://schemas.microsoft.com/office/drawing/2014/main" xmlns="" id="{00000000-0008-0000-0700-00001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799" name="798 CuadroTexto">
          <a:extLst>
            <a:ext uri="{FF2B5EF4-FFF2-40B4-BE49-F238E27FC236}">
              <a16:creationId xmlns:a16="http://schemas.microsoft.com/office/drawing/2014/main" xmlns="" id="{00000000-0008-0000-0700-00001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00" name="799 CuadroTexto">
          <a:extLst>
            <a:ext uri="{FF2B5EF4-FFF2-40B4-BE49-F238E27FC236}">
              <a16:creationId xmlns:a16="http://schemas.microsoft.com/office/drawing/2014/main" xmlns="" id="{00000000-0008-0000-0700-00002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01" name="800 CuadroTexto">
          <a:extLst>
            <a:ext uri="{FF2B5EF4-FFF2-40B4-BE49-F238E27FC236}">
              <a16:creationId xmlns:a16="http://schemas.microsoft.com/office/drawing/2014/main" xmlns="" id="{00000000-0008-0000-0700-00002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02" name="801 CuadroTexto">
          <a:extLst>
            <a:ext uri="{FF2B5EF4-FFF2-40B4-BE49-F238E27FC236}">
              <a16:creationId xmlns:a16="http://schemas.microsoft.com/office/drawing/2014/main" xmlns="" id="{00000000-0008-0000-0700-00002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803" name="802 CuadroTexto">
          <a:extLst>
            <a:ext uri="{FF2B5EF4-FFF2-40B4-BE49-F238E27FC236}">
              <a16:creationId xmlns:a16="http://schemas.microsoft.com/office/drawing/2014/main" xmlns="" id="{00000000-0008-0000-0700-00002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804" name="803 CuadroTexto">
          <a:extLst>
            <a:ext uri="{FF2B5EF4-FFF2-40B4-BE49-F238E27FC236}">
              <a16:creationId xmlns:a16="http://schemas.microsoft.com/office/drawing/2014/main" xmlns="" id="{00000000-0008-0000-0700-00002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805" name="804 CuadroTexto">
          <a:extLst>
            <a:ext uri="{FF2B5EF4-FFF2-40B4-BE49-F238E27FC236}">
              <a16:creationId xmlns:a16="http://schemas.microsoft.com/office/drawing/2014/main" xmlns="" id="{00000000-0008-0000-0700-00002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806" name="805 CuadroTexto">
          <a:extLst>
            <a:ext uri="{FF2B5EF4-FFF2-40B4-BE49-F238E27FC236}">
              <a16:creationId xmlns:a16="http://schemas.microsoft.com/office/drawing/2014/main" xmlns="" id="{00000000-0008-0000-0700-00002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807" name="806 CuadroTexto">
          <a:extLst>
            <a:ext uri="{FF2B5EF4-FFF2-40B4-BE49-F238E27FC236}">
              <a16:creationId xmlns:a16="http://schemas.microsoft.com/office/drawing/2014/main" xmlns="" id="{00000000-0008-0000-0700-00002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808" name="807 CuadroTexto">
          <a:extLst>
            <a:ext uri="{FF2B5EF4-FFF2-40B4-BE49-F238E27FC236}">
              <a16:creationId xmlns:a16="http://schemas.microsoft.com/office/drawing/2014/main" xmlns="" id="{00000000-0008-0000-0700-00002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809" name="808 CuadroTexto">
          <a:extLst>
            <a:ext uri="{FF2B5EF4-FFF2-40B4-BE49-F238E27FC236}">
              <a16:creationId xmlns:a16="http://schemas.microsoft.com/office/drawing/2014/main" xmlns="" id="{00000000-0008-0000-0700-00002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810" name="809 CuadroTexto">
          <a:extLst>
            <a:ext uri="{FF2B5EF4-FFF2-40B4-BE49-F238E27FC236}">
              <a16:creationId xmlns:a16="http://schemas.microsoft.com/office/drawing/2014/main" xmlns="" id="{00000000-0008-0000-0700-00002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811" name="810 CuadroTexto">
          <a:extLst>
            <a:ext uri="{FF2B5EF4-FFF2-40B4-BE49-F238E27FC236}">
              <a16:creationId xmlns:a16="http://schemas.microsoft.com/office/drawing/2014/main" xmlns="" id="{00000000-0008-0000-0700-00002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812" name="811 CuadroTexto">
          <a:extLst>
            <a:ext uri="{FF2B5EF4-FFF2-40B4-BE49-F238E27FC236}">
              <a16:creationId xmlns:a16="http://schemas.microsoft.com/office/drawing/2014/main" xmlns="" id="{00000000-0008-0000-0700-00002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13" name="812 CuadroTexto">
          <a:extLst>
            <a:ext uri="{FF2B5EF4-FFF2-40B4-BE49-F238E27FC236}">
              <a16:creationId xmlns:a16="http://schemas.microsoft.com/office/drawing/2014/main" xmlns="" id="{00000000-0008-0000-0700-00002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14" name="813 CuadroTexto">
          <a:extLst>
            <a:ext uri="{FF2B5EF4-FFF2-40B4-BE49-F238E27FC236}">
              <a16:creationId xmlns:a16="http://schemas.microsoft.com/office/drawing/2014/main" xmlns="" id="{00000000-0008-0000-0700-00002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15" name="814 CuadroTexto">
          <a:extLst>
            <a:ext uri="{FF2B5EF4-FFF2-40B4-BE49-F238E27FC236}">
              <a16:creationId xmlns:a16="http://schemas.microsoft.com/office/drawing/2014/main" xmlns="" id="{00000000-0008-0000-0700-00002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16" name="815 CuadroTexto">
          <a:extLst>
            <a:ext uri="{FF2B5EF4-FFF2-40B4-BE49-F238E27FC236}">
              <a16:creationId xmlns:a16="http://schemas.microsoft.com/office/drawing/2014/main" xmlns="" id="{00000000-0008-0000-0700-00003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17" name="816 CuadroTexto">
          <a:extLst>
            <a:ext uri="{FF2B5EF4-FFF2-40B4-BE49-F238E27FC236}">
              <a16:creationId xmlns:a16="http://schemas.microsoft.com/office/drawing/2014/main" xmlns="" id="{00000000-0008-0000-0700-00003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18" name="817 CuadroTexto">
          <a:extLst>
            <a:ext uri="{FF2B5EF4-FFF2-40B4-BE49-F238E27FC236}">
              <a16:creationId xmlns:a16="http://schemas.microsoft.com/office/drawing/2014/main" xmlns="" id="{00000000-0008-0000-0700-00003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19" name="818 CuadroTexto">
          <a:extLst>
            <a:ext uri="{FF2B5EF4-FFF2-40B4-BE49-F238E27FC236}">
              <a16:creationId xmlns:a16="http://schemas.microsoft.com/office/drawing/2014/main" xmlns="" id="{00000000-0008-0000-0700-00003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20" name="819 CuadroTexto">
          <a:extLst>
            <a:ext uri="{FF2B5EF4-FFF2-40B4-BE49-F238E27FC236}">
              <a16:creationId xmlns:a16="http://schemas.microsoft.com/office/drawing/2014/main" xmlns="" id="{00000000-0008-0000-0700-00003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21" name="820 CuadroTexto">
          <a:extLst>
            <a:ext uri="{FF2B5EF4-FFF2-40B4-BE49-F238E27FC236}">
              <a16:creationId xmlns:a16="http://schemas.microsoft.com/office/drawing/2014/main" xmlns="" id="{00000000-0008-0000-0700-00003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22" name="821 CuadroTexto">
          <a:extLst>
            <a:ext uri="{FF2B5EF4-FFF2-40B4-BE49-F238E27FC236}">
              <a16:creationId xmlns:a16="http://schemas.microsoft.com/office/drawing/2014/main" xmlns="" id="{00000000-0008-0000-0700-00003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23" name="822 CuadroTexto">
          <a:extLst>
            <a:ext uri="{FF2B5EF4-FFF2-40B4-BE49-F238E27FC236}">
              <a16:creationId xmlns:a16="http://schemas.microsoft.com/office/drawing/2014/main" xmlns="" id="{00000000-0008-0000-0700-00003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24" name="823 CuadroTexto">
          <a:extLst>
            <a:ext uri="{FF2B5EF4-FFF2-40B4-BE49-F238E27FC236}">
              <a16:creationId xmlns:a16="http://schemas.microsoft.com/office/drawing/2014/main" xmlns="" id="{00000000-0008-0000-0700-00003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25" name="824 CuadroTexto">
          <a:extLst>
            <a:ext uri="{FF2B5EF4-FFF2-40B4-BE49-F238E27FC236}">
              <a16:creationId xmlns:a16="http://schemas.microsoft.com/office/drawing/2014/main" xmlns="" id="{00000000-0008-0000-0700-00003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26" name="825 CuadroTexto">
          <a:extLst>
            <a:ext uri="{FF2B5EF4-FFF2-40B4-BE49-F238E27FC236}">
              <a16:creationId xmlns:a16="http://schemas.microsoft.com/office/drawing/2014/main" xmlns="" id="{00000000-0008-0000-0700-00003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27" name="826 CuadroTexto">
          <a:extLst>
            <a:ext uri="{FF2B5EF4-FFF2-40B4-BE49-F238E27FC236}">
              <a16:creationId xmlns:a16="http://schemas.microsoft.com/office/drawing/2014/main" xmlns="" id="{00000000-0008-0000-0700-00003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28" name="827 CuadroTexto">
          <a:extLst>
            <a:ext uri="{FF2B5EF4-FFF2-40B4-BE49-F238E27FC236}">
              <a16:creationId xmlns:a16="http://schemas.microsoft.com/office/drawing/2014/main" xmlns="" id="{00000000-0008-0000-0700-00003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829" name="828 CuadroTexto">
          <a:extLst>
            <a:ext uri="{FF2B5EF4-FFF2-40B4-BE49-F238E27FC236}">
              <a16:creationId xmlns:a16="http://schemas.microsoft.com/office/drawing/2014/main" xmlns="" id="{00000000-0008-0000-0700-00003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830" name="829 CuadroTexto">
          <a:extLst>
            <a:ext uri="{FF2B5EF4-FFF2-40B4-BE49-F238E27FC236}">
              <a16:creationId xmlns:a16="http://schemas.microsoft.com/office/drawing/2014/main" xmlns="" id="{00000000-0008-0000-0700-00003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831" name="830 CuadroTexto">
          <a:extLst>
            <a:ext uri="{FF2B5EF4-FFF2-40B4-BE49-F238E27FC236}">
              <a16:creationId xmlns:a16="http://schemas.microsoft.com/office/drawing/2014/main" xmlns="" id="{00000000-0008-0000-0700-00003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832" name="831 CuadroTexto">
          <a:extLst>
            <a:ext uri="{FF2B5EF4-FFF2-40B4-BE49-F238E27FC236}">
              <a16:creationId xmlns:a16="http://schemas.microsoft.com/office/drawing/2014/main" xmlns="" id="{00000000-0008-0000-0700-00004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833" name="832 CuadroTexto">
          <a:extLst>
            <a:ext uri="{FF2B5EF4-FFF2-40B4-BE49-F238E27FC236}">
              <a16:creationId xmlns:a16="http://schemas.microsoft.com/office/drawing/2014/main" xmlns="" id="{00000000-0008-0000-0700-00004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834" name="833 CuadroTexto">
          <a:extLst>
            <a:ext uri="{FF2B5EF4-FFF2-40B4-BE49-F238E27FC236}">
              <a16:creationId xmlns:a16="http://schemas.microsoft.com/office/drawing/2014/main" xmlns="" id="{00000000-0008-0000-0700-00004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835" name="834 CuadroTexto">
          <a:extLst>
            <a:ext uri="{FF2B5EF4-FFF2-40B4-BE49-F238E27FC236}">
              <a16:creationId xmlns:a16="http://schemas.microsoft.com/office/drawing/2014/main" xmlns="" id="{00000000-0008-0000-0700-00004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836" name="835 CuadroTexto">
          <a:extLst>
            <a:ext uri="{FF2B5EF4-FFF2-40B4-BE49-F238E27FC236}">
              <a16:creationId xmlns:a16="http://schemas.microsoft.com/office/drawing/2014/main" xmlns="" id="{00000000-0008-0000-0700-00004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837" name="836 CuadroTexto">
          <a:extLst>
            <a:ext uri="{FF2B5EF4-FFF2-40B4-BE49-F238E27FC236}">
              <a16:creationId xmlns:a16="http://schemas.microsoft.com/office/drawing/2014/main" xmlns="" id="{00000000-0008-0000-0700-00004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838" name="837 CuadroTexto">
          <a:extLst>
            <a:ext uri="{FF2B5EF4-FFF2-40B4-BE49-F238E27FC236}">
              <a16:creationId xmlns:a16="http://schemas.microsoft.com/office/drawing/2014/main" xmlns="" id="{00000000-0008-0000-0700-00004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839" name="838 CuadroTexto">
          <a:extLst>
            <a:ext uri="{FF2B5EF4-FFF2-40B4-BE49-F238E27FC236}">
              <a16:creationId xmlns:a16="http://schemas.microsoft.com/office/drawing/2014/main" xmlns="" id="{00000000-0008-0000-0700-00004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840" name="839 CuadroTexto">
          <a:extLst>
            <a:ext uri="{FF2B5EF4-FFF2-40B4-BE49-F238E27FC236}">
              <a16:creationId xmlns:a16="http://schemas.microsoft.com/office/drawing/2014/main" xmlns="" id="{00000000-0008-0000-0700-00004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41" name="840 CuadroTexto">
          <a:extLst>
            <a:ext uri="{FF2B5EF4-FFF2-40B4-BE49-F238E27FC236}">
              <a16:creationId xmlns:a16="http://schemas.microsoft.com/office/drawing/2014/main" xmlns="" id="{00000000-0008-0000-0700-00004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42" name="841 CuadroTexto">
          <a:extLst>
            <a:ext uri="{FF2B5EF4-FFF2-40B4-BE49-F238E27FC236}">
              <a16:creationId xmlns:a16="http://schemas.microsoft.com/office/drawing/2014/main" xmlns="" id="{00000000-0008-0000-0700-00004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43" name="842 CuadroTexto">
          <a:extLst>
            <a:ext uri="{FF2B5EF4-FFF2-40B4-BE49-F238E27FC236}">
              <a16:creationId xmlns:a16="http://schemas.microsoft.com/office/drawing/2014/main" xmlns="" id="{00000000-0008-0000-0700-00004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844" name="843 CuadroTexto">
          <a:extLst>
            <a:ext uri="{FF2B5EF4-FFF2-40B4-BE49-F238E27FC236}">
              <a16:creationId xmlns:a16="http://schemas.microsoft.com/office/drawing/2014/main" xmlns="" id="{00000000-0008-0000-0700-00004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45" name="844 CuadroTexto">
          <a:extLst>
            <a:ext uri="{FF2B5EF4-FFF2-40B4-BE49-F238E27FC236}">
              <a16:creationId xmlns:a16="http://schemas.microsoft.com/office/drawing/2014/main" xmlns="" id="{00000000-0008-0000-0700-00004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46" name="845 CuadroTexto">
          <a:extLst>
            <a:ext uri="{FF2B5EF4-FFF2-40B4-BE49-F238E27FC236}">
              <a16:creationId xmlns:a16="http://schemas.microsoft.com/office/drawing/2014/main" xmlns="" id="{00000000-0008-0000-0700-00004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47" name="846 CuadroTexto">
          <a:extLst>
            <a:ext uri="{FF2B5EF4-FFF2-40B4-BE49-F238E27FC236}">
              <a16:creationId xmlns:a16="http://schemas.microsoft.com/office/drawing/2014/main" xmlns="" id="{00000000-0008-0000-0700-00004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48" name="847 CuadroTexto">
          <a:extLst>
            <a:ext uri="{FF2B5EF4-FFF2-40B4-BE49-F238E27FC236}">
              <a16:creationId xmlns:a16="http://schemas.microsoft.com/office/drawing/2014/main" xmlns="" id="{00000000-0008-0000-0700-00005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49" name="848 CuadroTexto">
          <a:extLst>
            <a:ext uri="{FF2B5EF4-FFF2-40B4-BE49-F238E27FC236}">
              <a16:creationId xmlns:a16="http://schemas.microsoft.com/office/drawing/2014/main" xmlns="" id="{00000000-0008-0000-0700-00005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50" name="849 CuadroTexto">
          <a:extLst>
            <a:ext uri="{FF2B5EF4-FFF2-40B4-BE49-F238E27FC236}">
              <a16:creationId xmlns:a16="http://schemas.microsoft.com/office/drawing/2014/main" xmlns="" id="{00000000-0008-0000-0700-00005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51" name="850 CuadroTexto">
          <a:extLst>
            <a:ext uri="{FF2B5EF4-FFF2-40B4-BE49-F238E27FC236}">
              <a16:creationId xmlns:a16="http://schemas.microsoft.com/office/drawing/2014/main" xmlns="" id="{00000000-0008-0000-0700-00005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852" name="851 CuadroTexto">
          <a:extLst>
            <a:ext uri="{FF2B5EF4-FFF2-40B4-BE49-F238E27FC236}">
              <a16:creationId xmlns:a16="http://schemas.microsoft.com/office/drawing/2014/main" xmlns="" id="{00000000-0008-0000-0700-00005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53" name="852 CuadroTexto">
          <a:extLst>
            <a:ext uri="{FF2B5EF4-FFF2-40B4-BE49-F238E27FC236}">
              <a16:creationId xmlns:a16="http://schemas.microsoft.com/office/drawing/2014/main" xmlns="" id="{00000000-0008-0000-0700-00005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54" name="853 CuadroTexto">
          <a:extLst>
            <a:ext uri="{FF2B5EF4-FFF2-40B4-BE49-F238E27FC236}">
              <a16:creationId xmlns:a16="http://schemas.microsoft.com/office/drawing/2014/main" xmlns="" id="{00000000-0008-0000-0700-00005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55" name="854 CuadroTexto">
          <a:extLst>
            <a:ext uri="{FF2B5EF4-FFF2-40B4-BE49-F238E27FC236}">
              <a16:creationId xmlns:a16="http://schemas.microsoft.com/office/drawing/2014/main" xmlns="" id="{00000000-0008-0000-0700-00005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56" name="855 CuadroTexto">
          <a:extLst>
            <a:ext uri="{FF2B5EF4-FFF2-40B4-BE49-F238E27FC236}">
              <a16:creationId xmlns:a16="http://schemas.microsoft.com/office/drawing/2014/main" xmlns="" id="{00000000-0008-0000-0700-00005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857" name="856 CuadroTexto">
          <a:extLst>
            <a:ext uri="{FF2B5EF4-FFF2-40B4-BE49-F238E27FC236}">
              <a16:creationId xmlns:a16="http://schemas.microsoft.com/office/drawing/2014/main" xmlns="" id="{00000000-0008-0000-0700-00005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858" name="857 CuadroTexto">
          <a:extLst>
            <a:ext uri="{FF2B5EF4-FFF2-40B4-BE49-F238E27FC236}">
              <a16:creationId xmlns:a16="http://schemas.microsoft.com/office/drawing/2014/main" xmlns="" id="{00000000-0008-0000-0700-00005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859" name="858 CuadroTexto">
          <a:extLst>
            <a:ext uri="{FF2B5EF4-FFF2-40B4-BE49-F238E27FC236}">
              <a16:creationId xmlns:a16="http://schemas.microsoft.com/office/drawing/2014/main" xmlns="" id="{00000000-0008-0000-0700-00005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860" name="859 CuadroTexto">
          <a:extLst>
            <a:ext uri="{FF2B5EF4-FFF2-40B4-BE49-F238E27FC236}">
              <a16:creationId xmlns:a16="http://schemas.microsoft.com/office/drawing/2014/main" xmlns="" id="{00000000-0008-0000-0700-00005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861" name="860 CuadroTexto">
          <a:extLst>
            <a:ext uri="{FF2B5EF4-FFF2-40B4-BE49-F238E27FC236}">
              <a16:creationId xmlns:a16="http://schemas.microsoft.com/office/drawing/2014/main" xmlns="" id="{00000000-0008-0000-0700-00005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862" name="861 CuadroTexto">
          <a:extLst>
            <a:ext uri="{FF2B5EF4-FFF2-40B4-BE49-F238E27FC236}">
              <a16:creationId xmlns:a16="http://schemas.microsoft.com/office/drawing/2014/main" xmlns="" id="{00000000-0008-0000-0700-00005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863" name="862 CuadroTexto">
          <a:extLst>
            <a:ext uri="{FF2B5EF4-FFF2-40B4-BE49-F238E27FC236}">
              <a16:creationId xmlns:a16="http://schemas.microsoft.com/office/drawing/2014/main" xmlns="" id="{00000000-0008-0000-0700-00005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864" name="863 CuadroTexto">
          <a:extLst>
            <a:ext uri="{FF2B5EF4-FFF2-40B4-BE49-F238E27FC236}">
              <a16:creationId xmlns:a16="http://schemas.microsoft.com/office/drawing/2014/main" xmlns="" id="{00000000-0008-0000-0700-00006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865" name="864 CuadroTexto">
          <a:extLst>
            <a:ext uri="{FF2B5EF4-FFF2-40B4-BE49-F238E27FC236}">
              <a16:creationId xmlns:a16="http://schemas.microsoft.com/office/drawing/2014/main" xmlns="" id="{00000000-0008-0000-0700-00006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866" name="865 CuadroTexto">
          <a:extLst>
            <a:ext uri="{FF2B5EF4-FFF2-40B4-BE49-F238E27FC236}">
              <a16:creationId xmlns:a16="http://schemas.microsoft.com/office/drawing/2014/main" xmlns="" id="{00000000-0008-0000-0700-00006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67" name="866 CuadroTexto">
          <a:extLst>
            <a:ext uri="{FF2B5EF4-FFF2-40B4-BE49-F238E27FC236}">
              <a16:creationId xmlns:a16="http://schemas.microsoft.com/office/drawing/2014/main" xmlns="" id="{00000000-0008-0000-0700-00006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868" name="867 CuadroTexto">
          <a:extLst>
            <a:ext uri="{FF2B5EF4-FFF2-40B4-BE49-F238E27FC236}">
              <a16:creationId xmlns:a16="http://schemas.microsoft.com/office/drawing/2014/main" xmlns="" id="{00000000-0008-0000-0700-00006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69" name="868 CuadroTexto">
          <a:extLst>
            <a:ext uri="{FF2B5EF4-FFF2-40B4-BE49-F238E27FC236}">
              <a16:creationId xmlns:a16="http://schemas.microsoft.com/office/drawing/2014/main" xmlns="" id="{00000000-0008-0000-0700-00006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870" name="869 CuadroTexto">
          <a:extLst>
            <a:ext uri="{FF2B5EF4-FFF2-40B4-BE49-F238E27FC236}">
              <a16:creationId xmlns:a16="http://schemas.microsoft.com/office/drawing/2014/main" xmlns="" id="{00000000-0008-0000-0700-00006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871" name="870 CuadroTexto">
          <a:extLst>
            <a:ext uri="{FF2B5EF4-FFF2-40B4-BE49-F238E27FC236}">
              <a16:creationId xmlns:a16="http://schemas.microsoft.com/office/drawing/2014/main" xmlns="" id="{00000000-0008-0000-0700-00006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872" name="871 CuadroTexto">
          <a:extLst>
            <a:ext uri="{FF2B5EF4-FFF2-40B4-BE49-F238E27FC236}">
              <a16:creationId xmlns:a16="http://schemas.microsoft.com/office/drawing/2014/main" xmlns="" id="{00000000-0008-0000-0700-00006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873" name="872 CuadroTexto">
          <a:extLst>
            <a:ext uri="{FF2B5EF4-FFF2-40B4-BE49-F238E27FC236}">
              <a16:creationId xmlns:a16="http://schemas.microsoft.com/office/drawing/2014/main" xmlns="" id="{00000000-0008-0000-0700-00006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874" name="873 CuadroTexto">
          <a:extLst>
            <a:ext uri="{FF2B5EF4-FFF2-40B4-BE49-F238E27FC236}">
              <a16:creationId xmlns:a16="http://schemas.microsoft.com/office/drawing/2014/main" xmlns="" id="{00000000-0008-0000-0700-00006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875" name="874 CuadroTexto">
          <a:extLst>
            <a:ext uri="{FF2B5EF4-FFF2-40B4-BE49-F238E27FC236}">
              <a16:creationId xmlns:a16="http://schemas.microsoft.com/office/drawing/2014/main" xmlns="" id="{00000000-0008-0000-0700-00006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876" name="875 CuadroTexto">
          <a:extLst>
            <a:ext uri="{FF2B5EF4-FFF2-40B4-BE49-F238E27FC236}">
              <a16:creationId xmlns:a16="http://schemas.microsoft.com/office/drawing/2014/main" xmlns="" id="{00000000-0008-0000-0700-00006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877" name="876 CuadroTexto">
          <a:extLst>
            <a:ext uri="{FF2B5EF4-FFF2-40B4-BE49-F238E27FC236}">
              <a16:creationId xmlns:a16="http://schemas.microsoft.com/office/drawing/2014/main" xmlns="" id="{00000000-0008-0000-0700-00006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878" name="877 CuadroTexto">
          <a:extLst>
            <a:ext uri="{FF2B5EF4-FFF2-40B4-BE49-F238E27FC236}">
              <a16:creationId xmlns:a16="http://schemas.microsoft.com/office/drawing/2014/main" xmlns="" id="{00000000-0008-0000-0700-00006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879" name="878 CuadroTexto">
          <a:extLst>
            <a:ext uri="{FF2B5EF4-FFF2-40B4-BE49-F238E27FC236}">
              <a16:creationId xmlns:a16="http://schemas.microsoft.com/office/drawing/2014/main" xmlns="" id="{00000000-0008-0000-0700-00006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880" name="879 CuadroTexto">
          <a:extLst>
            <a:ext uri="{FF2B5EF4-FFF2-40B4-BE49-F238E27FC236}">
              <a16:creationId xmlns:a16="http://schemas.microsoft.com/office/drawing/2014/main" xmlns="" id="{00000000-0008-0000-0700-00007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881" name="880 CuadroTexto">
          <a:extLst>
            <a:ext uri="{FF2B5EF4-FFF2-40B4-BE49-F238E27FC236}">
              <a16:creationId xmlns:a16="http://schemas.microsoft.com/office/drawing/2014/main" xmlns="" id="{00000000-0008-0000-0700-00007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882" name="881 CuadroTexto">
          <a:extLst>
            <a:ext uri="{FF2B5EF4-FFF2-40B4-BE49-F238E27FC236}">
              <a16:creationId xmlns:a16="http://schemas.microsoft.com/office/drawing/2014/main" xmlns="" id="{00000000-0008-0000-0700-00007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883" name="882 CuadroTexto">
          <a:extLst>
            <a:ext uri="{FF2B5EF4-FFF2-40B4-BE49-F238E27FC236}">
              <a16:creationId xmlns:a16="http://schemas.microsoft.com/office/drawing/2014/main" xmlns="" id="{00000000-0008-0000-0700-00007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884" name="883 CuadroTexto">
          <a:extLst>
            <a:ext uri="{FF2B5EF4-FFF2-40B4-BE49-F238E27FC236}">
              <a16:creationId xmlns:a16="http://schemas.microsoft.com/office/drawing/2014/main" xmlns="" id="{00000000-0008-0000-0700-00007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885" name="884 CuadroTexto">
          <a:extLst>
            <a:ext uri="{FF2B5EF4-FFF2-40B4-BE49-F238E27FC236}">
              <a16:creationId xmlns:a16="http://schemas.microsoft.com/office/drawing/2014/main" xmlns="" id="{00000000-0008-0000-0700-00007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886" name="885 CuadroTexto">
          <a:extLst>
            <a:ext uri="{FF2B5EF4-FFF2-40B4-BE49-F238E27FC236}">
              <a16:creationId xmlns:a16="http://schemas.microsoft.com/office/drawing/2014/main" xmlns="" id="{00000000-0008-0000-0700-00007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887" name="886 CuadroTexto">
          <a:extLst>
            <a:ext uri="{FF2B5EF4-FFF2-40B4-BE49-F238E27FC236}">
              <a16:creationId xmlns:a16="http://schemas.microsoft.com/office/drawing/2014/main" xmlns="" id="{00000000-0008-0000-0700-00007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888" name="887 CuadroTexto">
          <a:extLst>
            <a:ext uri="{FF2B5EF4-FFF2-40B4-BE49-F238E27FC236}">
              <a16:creationId xmlns:a16="http://schemas.microsoft.com/office/drawing/2014/main" xmlns="" id="{00000000-0008-0000-0700-00007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889" name="888 CuadroTexto">
          <a:extLst>
            <a:ext uri="{FF2B5EF4-FFF2-40B4-BE49-F238E27FC236}">
              <a16:creationId xmlns:a16="http://schemas.microsoft.com/office/drawing/2014/main" xmlns="" id="{00000000-0008-0000-0700-00007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890" name="889 CuadroTexto">
          <a:extLst>
            <a:ext uri="{FF2B5EF4-FFF2-40B4-BE49-F238E27FC236}">
              <a16:creationId xmlns:a16="http://schemas.microsoft.com/office/drawing/2014/main" xmlns="" id="{00000000-0008-0000-0700-00007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891" name="890 CuadroTexto">
          <a:extLst>
            <a:ext uri="{FF2B5EF4-FFF2-40B4-BE49-F238E27FC236}">
              <a16:creationId xmlns:a16="http://schemas.microsoft.com/office/drawing/2014/main" xmlns="" id="{00000000-0008-0000-0700-00007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892" name="891 CuadroTexto">
          <a:extLst>
            <a:ext uri="{FF2B5EF4-FFF2-40B4-BE49-F238E27FC236}">
              <a16:creationId xmlns:a16="http://schemas.microsoft.com/office/drawing/2014/main" xmlns="" id="{00000000-0008-0000-0700-00007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893" name="892 CuadroTexto">
          <a:extLst>
            <a:ext uri="{FF2B5EF4-FFF2-40B4-BE49-F238E27FC236}">
              <a16:creationId xmlns:a16="http://schemas.microsoft.com/office/drawing/2014/main" xmlns="" id="{00000000-0008-0000-0700-00007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894" name="893 CuadroTexto">
          <a:extLst>
            <a:ext uri="{FF2B5EF4-FFF2-40B4-BE49-F238E27FC236}">
              <a16:creationId xmlns:a16="http://schemas.microsoft.com/office/drawing/2014/main" xmlns="" id="{00000000-0008-0000-0700-00007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895" name="894 CuadroTexto">
          <a:extLst>
            <a:ext uri="{FF2B5EF4-FFF2-40B4-BE49-F238E27FC236}">
              <a16:creationId xmlns:a16="http://schemas.microsoft.com/office/drawing/2014/main" xmlns="" id="{00000000-0008-0000-0700-00007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896" name="895 CuadroTexto">
          <a:extLst>
            <a:ext uri="{FF2B5EF4-FFF2-40B4-BE49-F238E27FC236}">
              <a16:creationId xmlns:a16="http://schemas.microsoft.com/office/drawing/2014/main" xmlns="" id="{00000000-0008-0000-0700-00008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897" name="896 CuadroTexto">
          <a:extLst>
            <a:ext uri="{FF2B5EF4-FFF2-40B4-BE49-F238E27FC236}">
              <a16:creationId xmlns:a16="http://schemas.microsoft.com/office/drawing/2014/main" xmlns="" id="{00000000-0008-0000-0700-00008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898" name="897 CuadroTexto">
          <a:extLst>
            <a:ext uri="{FF2B5EF4-FFF2-40B4-BE49-F238E27FC236}">
              <a16:creationId xmlns:a16="http://schemas.microsoft.com/office/drawing/2014/main" xmlns="" id="{00000000-0008-0000-0700-00008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899" name="898 CuadroTexto">
          <a:extLst>
            <a:ext uri="{FF2B5EF4-FFF2-40B4-BE49-F238E27FC236}">
              <a16:creationId xmlns:a16="http://schemas.microsoft.com/office/drawing/2014/main" xmlns="" id="{00000000-0008-0000-0700-00008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900" name="899 CuadroTexto">
          <a:extLst>
            <a:ext uri="{FF2B5EF4-FFF2-40B4-BE49-F238E27FC236}">
              <a16:creationId xmlns:a16="http://schemas.microsoft.com/office/drawing/2014/main" xmlns="" id="{00000000-0008-0000-0700-00008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901" name="900 CuadroTexto">
          <a:extLst>
            <a:ext uri="{FF2B5EF4-FFF2-40B4-BE49-F238E27FC236}">
              <a16:creationId xmlns:a16="http://schemas.microsoft.com/office/drawing/2014/main" xmlns="" id="{00000000-0008-0000-0700-00008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902" name="901 CuadroTexto">
          <a:extLst>
            <a:ext uri="{FF2B5EF4-FFF2-40B4-BE49-F238E27FC236}">
              <a16:creationId xmlns:a16="http://schemas.microsoft.com/office/drawing/2014/main" xmlns="" id="{00000000-0008-0000-0700-00008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903" name="902 CuadroTexto">
          <a:extLst>
            <a:ext uri="{FF2B5EF4-FFF2-40B4-BE49-F238E27FC236}">
              <a16:creationId xmlns:a16="http://schemas.microsoft.com/office/drawing/2014/main" xmlns="" id="{00000000-0008-0000-0700-00008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904" name="903 CuadroTexto">
          <a:extLst>
            <a:ext uri="{FF2B5EF4-FFF2-40B4-BE49-F238E27FC236}">
              <a16:creationId xmlns:a16="http://schemas.microsoft.com/office/drawing/2014/main" xmlns="" id="{00000000-0008-0000-0700-00008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905" name="904 CuadroTexto">
          <a:extLst>
            <a:ext uri="{FF2B5EF4-FFF2-40B4-BE49-F238E27FC236}">
              <a16:creationId xmlns:a16="http://schemas.microsoft.com/office/drawing/2014/main" xmlns="" id="{00000000-0008-0000-0700-00008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906" name="905 CuadroTexto">
          <a:extLst>
            <a:ext uri="{FF2B5EF4-FFF2-40B4-BE49-F238E27FC236}">
              <a16:creationId xmlns:a16="http://schemas.microsoft.com/office/drawing/2014/main" xmlns="" id="{00000000-0008-0000-0700-00008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907" name="906 CuadroTexto">
          <a:extLst>
            <a:ext uri="{FF2B5EF4-FFF2-40B4-BE49-F238E27FC236}">
              <a16:creationId xmlns:a16="http://schemas.microsoft.com/office/drawing/2014/main" xmlns="" id="{00000000-0008-0000-0700-00008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908" name="907 CuadroTexto">
          <a:extLst>
            <a:ext uri="{FF2B5EF4-FFF2-40B4-BE49-F238E27FC236}">
              <a16:creationId xmlns:a16="http://schemas.microsoft.com/office/drawing/2014/main" xmlns="" id="{00000000-0008-0000-0700-00008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909" name="908 CuadroTexto">
          <a:extLst>
            <a:ext uri="{FF2B5EF4-FFF2-40B4-BE49-F238E27FC236}">
              <a16:creationId xmlns:a16="http://schemas.microsoft.com/office/drawing/2014/main" xmlns="" id="{00000000-0008-0000-0700-00008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910" name="909 CuadroTexto">
          <a:extLst>
            <a:ext uri="{FF2B5EF4-FFF2-40B4-BE49-F238E27FC236}">
              <a16:creationId xmlns:a16="http://schemas.microsoft.com/office/drawing/2014/main" xmlns="" id="{00000000-0008-0000-0700-00008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911" name="910 CuadroTexto">
          <a:extLst>
            <a:ext uri="{FF2B5EF4-FFF2-40B4-BE49-F238E27FC236}">
              <a16:creationId xmlns:a16="http://schemas.microsoft.com/office/drawing/2014/main" xmlns="" id="{00000000-0008-0000-0700-00008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912" name="911 CuadroTexto">
          <a:extLst>
            <a:ext uri="{FF2B5EF4-FFF2-40B4-BE49-F238E27FC236}">
              <a16:creationId xmlns:a16="http://schemas.microsoft.com/office/drawing/2014/main" xmlns="" id="{00000000-0008-0000-0700-00009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913" name="912 CuadroTexto">
          <a:extLst>
            <a:ext uri="{FF2B5EF4-FFF2-40B4-BE49-F238E27FC236}">
              <a16:creationId xmlns:a16="http://schemas.microsoft.com/office/drawing/2014/main" xmlns="" id="{00000000-0008-0000-0700-00009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914" name="913 CuadroTexto">
          <a:extLst>
            <a:ext uri="{FF2B5EF4-FFF2-40B4-BE49-F238E27FC236}">
              <a16:creationId xmlns:a16="http://schemas.microsoft.com/office/drawing/2014/main" xmlns="" id="{00000000-0008-0000-0700-00009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915" name="914 CuadroTexto">
          <a:extLst>
            <a:ext uri="{FF2B5EF4-FFF2-40B4-BE49-F238E27FC236}">
              <a16:creationId xmlns:a16="http://schemas.microsoft.com/office/drawing/2014/main" xmlns="" id="{00000000-0008-0000-0700-00009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916" name="915 CuadroTexto">
          <a:extLst>
            <a:ext uri="{FF2B5EF4-FFF2-40B4-BE49-F238E27FC236}">
              <a16:creationId xmlns:a16="http://schemas.microsoft.com/office/drawing/2014/main" xmlns="" id="{00000000-0008-0000-0700-00009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917" name="916 CuadroTexto">
          <a:extLst>
            <a:ext uri="{FF2B5EF4-FFF2-40B4-BE49-F238E27FC236}">
              <a16:creationId xmlns:a16="http://schemas.microsoft.com/office/drawing/2014/main" xmlns="" id="{00000000-0008-0000-0700-00009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918" name="917 CuadroTexto">
          <a:extLst>
            <a:ext uri="{FF2B5EF4-FFF2-40B4-BE49-F238E27FC236}">
              <a16:creationId xmlns:a16="http://schemas.microsoft.com/office/drawing/2014/main" xmlns="" id="{00000000-0008-0000-0700-00009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919" name="918 CuadroTexto">
          <a:extLst>
            <a:ext uri="{FF2B5EF4-FFF2-40B4-BE49-F238E27FC236}">
              <a16:creationId xmlns:a16="http://schemas.microsoft.com/office/drawing/2014/main" xmlns="" id="{00000000-0008-0000-0700-00009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920" name="919 CuadroTexto">
          <a:extLst>
            <a:ext uri="{FF2B5EF4-FFF2-40B4-BE49-F238E27FC236}">
              <a16:creationId xmlns:a16="http://schemas.microsoft.com/office/drawing/2014/main" xmlns="" id="{00000000-0008-0000-0700-00009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921" name="920 CuadroTexto">
          <a:extLst>
            <a:ext uri="{FF2B5EF4-FFF2-40B4-BE49-F238E27FC236}">
              <a16:creationId xmlns:a16="http://schemas.microsoft.com/office/drawing/2014/main" xmlns="" id="{00000000-0008-0000-0700-00009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922" name="921 CuadroTexto">
          <a:extLst>
            <a:ext uri="{FF2B5EF4-FFF2-40B4-BE49-F238E27FC236}">
              <a16:creationId xmlns:a16="http://schemas.microsoft.com/office/drawing/2014/main" xmlns="" id="{00000000-0008-0000-0700-00009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923" name="922 CuadroTexto">
          <a:extLst>
            <a:ext uri="{FF2B5EF4-FFF2-40B4-BE49-F238E27FC236}">
              <a16:creationId xmlns:a16="http://schemas.microsoft.com/office/drawing/2014/main" xmlns="" id="{00000000-0008-0000-0700-00009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924" name="923 CuadroTexto">
          <a:extLst>
            <a:ext uri="{FF2B5EF4-FFF2-40B4-BE49-F238E27FC236}">
              <a16:creationId xmlns:a16="http://schemas.microsoft.com/office/drawing/2014/main" xmlns="" id="{00000000-0008-0000-0700-00009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925" name="924 CuadroTexto">
          <a:extLst>
            <a:ext uri="{FF2B5EF4-FFF2-40B4-BE49-F238E27FC236}">
              <a16:creationId xmlns:a16="http://schemas.microsoft.com/office/drawing/2014/main" xmlns="" id="{00000000-0008-0000-0700-00009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926" name="925 CuadroTexto">
          <a:extLst>
            <a:ext uri="{FF2B5EF4-FFF2-40B4-BE49-F238E27FC236}">
              <a16:creationId xmlns:a16="http://schemas.microsoft.com/office/drawing/2014/main" xmlns="" id="{00000000-0008-0000-0700-00009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27" name="926 CuadroTexto">
          <a:extLst>
            <a:ext uri="{FF2B5EF4-FFF2-40B4-BE49-F238E27FC236}">
              <a16:creationId xmlns:a16="http://schemas.microsoft.com/office/drawing/2014/main" xmlns="" id="{00000000-0008-0000-0700-00009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28" name="927 CuadroTexto">
          <a:extLst>
            <a:ext uri="{FF2B5EF4-FFF2-40B4-BE49-F238E27FC236}">
              <a16:creationId xmlns:a16="http://schemas.microsoft.com/office/drawing/2014/main" xmlns="" id="{00000000-0008-0000-0700-0000A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29" name="928 CuadroTexto">
          <a:extLst>
            <a:ext uri="{FF2B5EF4-FFF2-40B4-BE49-F238E27FC236}">
              <a16:creationId xmlns:a16="http://schemas.microsoft.com/office/drawing/2014/main" xmlns="" id="{00000000-0008-0000-0700-0000A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30" name="929 CuadroTexto">
          <a:extLst>
            <a:ext uri="{FF2B5EF4-FFF2-40B4-BE49-F238E27FC236}">
              <a16:creationId xmlns:a16="http://schemas.microsoft.com/office/drawing/2014/main" xmlns="" id="{00000000-0008-0000-0700-0000A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931" name="930 CuadroTexto">
          <a:extLst>
            <a:ext uri="{FF2B5EF4-FFF2-40B4-BE49-F238E27FC236}">
              <a16:creationId xmlns:a16="http://schemas.microsoft.com/office/drawing/2014/main" xmlns="" id="{00000000-0008-0000-0700-0000A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932" name="931 CuadroTexto">
          <a:extLst>
            <a:ext uri="{FF2B5EF4-FFF2-40B4-BE49-F238E27FC236}">
              <a16:creationId xmlns:a16="http://schemas.microsoft.com/office/drawing/2014/main" xmlns="" id="{00000000-0008-0000-0700-0000A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933" name="932 CuadroTexto">
          <a:extLst>
            <a:ext uri="{FF2B5EF4-FFF2-40B4-BE49-F238E27FC236}">
              <a16:creationId xmlns:a16="http://schemas.microsoft.com/office/drawing/2014/main" xmlns="" id="{00000000-0008-0000-0700-0000A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934" name="933 CuadroTexto">
          <a:extLst>
            <a:ext uri="{FF2B5EF4-FFF2-40B4-BE49-F238E27FC236}">
              <a16:creationId xmlns:a16="http://schemas.microsoft.com/office/drawing/2014/main" xmlns="" id="{00000000-0008-0000-0700-0000A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935" name="934 CuadroTexto">
          <a:extLst>
            <a:ext uri="{FF2B5EF4-FFF2-40B4-BE49-F238E27FC236}">
              <a16:creationId xmlns:a16="http://schemas.microsoft.com/office/drawing/2014/main" xmlns="" id="{00000000-0008-0000-0700-0000A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936" name="935 CuadroTexto">
          <a:extLst>
            <a:ext uri="{FF2B5EF4-FFF2-40B4-BE49-F238E27FC236}">
              <a16:creationId xmlns:a16="http://schemas.microsoft.com/office/drawing/2014/main" xmlns="" id="{00000000-0008-0000-0700-0000A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937" name="936 CuadroTexto">
          <a:extLst>
            <a:ext uri="{FF2B5EF4-FFF2-40B4-BE49-F238E27FC236}">
              <a16:creationId xmlns:a16="http://schemas.microsoft.com/office/drawing/2014/main" xmlns="" id="{00000000-0008-0000-0700-0000A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938" name="937 CuadroTexto">
          <a:extLst>
            <a:ext uri="{FF2B5EF4-FFF2-40B4-BE49-F238E27FC236}">
              <a16:creationId xmlns:a16="http://schemas.microsoft.com/office/drawing/2014/main" xmlns="" id="{00000000-0008-0000-0700-0000A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939" name="938 CuadroTexto">
          <a:extLst>
            <a:ext uri="{FF2B5EF4-FFF2-40B4-BE49-F238E27FC236}">
              <a16:creationId xmlns:a16="http://schemas.microsoft.com/office/drawing/2014/main" xmlns="" id="{00000000-0008-0000-0700-0000A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940" name="939 CuadroTexto">
          <a:extLst>
            <a:ext uri="{FF2B5EF4-FFF2-40B4-BE49-F238E27FC236}">
              <a16:creationId xmlns:a16="http://schemas.microsoft.com/office/drawing/2014/main" xmlns="" id="{00000000-0008-0000-0700-0000A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41" name="940 CuadroTexto">
          <a:extLst>
            <a:ext uri="{FF2B5EF4-FFF2-40B4-BE49-F238E27FC236}">
              <a16:creationId xmlns:a16="http://schemas.microsoft.com/office/drawing/2014/main" xmlns="" id="{00000000-0008-0000-0700-0000A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42" name="941 CuadroTexto">
          <a:extLst>
            <a:ext uri="{FF2B5EF4-FFF2-40B4-BE49-F238E27FC236}">
              <a16:creationId xmlns:a16="http://schemas.microsoft.com/office/drawing/2014/main" xmlns="" id="{00000000-0008-0000-0700-0000A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43" name="942 CuadroTexto">
          <a:extLst>
            <a:ext uri="{FF2B5EF4-FFF2-40B4-BE49-F238E27FC236}">
              <a16:creationId xmlns:a16="http://schemas.microsoft.com/office/drawing/2014/main" xmlns="" id="{00000000-0008-0000-0700-0000A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44" name="943 CuadroTexto">
          <a:extLst>
            <a:ext uri="{FF2B5EF4-FFF2-40B4-BE49-F238E27FC236}">
              <a16:creationId xmlns:a16="http://schemas.microsoft.com/office/drawing/2014/main" xmlns="" id="{00000000-0008-0000-0700-0000B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45" name="944 CuadroTexto">
          <a:extLst>
            <a:ext uri="{FF2B5EF4-FFF2-40B4-BE49-F238E27FC236}">
              <a16:creationId xmlns:a16="http://schemas.microsoft.com/office/drawing/2014/main" xmlns="" id="{00000000-0008-0000-0700-0000B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46" name="945 CuadroTexto">
          <a:extLst>
            <a:ext uri="{FF2B5EF4-FFF2-40B4-BE49-F238E27FC236}">
              <a16:creationId xmlns:a16="http://schemas.microsoft.com/office/drawing/2014/main" xmlns="" id="{00000000-0008-0000-0700-0000B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47" name="946 CuadroTexto">
          <a:extLst>
            <a:ext uri="{FF2B5EF4-FFF2-40B4-BE49-F238E27FC236}">
              <a16:creationId xmlns:a16="http://schemas.microsoft.com/office/drawing/2014/main" xmlns="" id="{00000000-0008-0000-0700-0000B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48" name="947 CuadroTexto">
          <a:extLst>
            <a:ext uri="{FF2B5EF4-FFF2-40B4-BE49-F238E27FC236}">
              <a16:creationId xmlns:a16="http://schemas.microsoft.com/office/drawing/2014/main" xmlns="" id="{00000000-0008-0000-0700-0000B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49" name="948 CuadroTexto">
          <a:extLst>
            <a:ext uri="{FF2B5EF4-FFF2-40B4-BE49-F238E27FC236}">
              <a16:creationId xmlns:a16="http://schemas.microsoft.com/office/drawing/2014/main" xmlns="" id="{00000000-0008-0000-0700-0000B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50" name="949 CuadroTexto">
          <a:extLst>
            <a:ext uri="{FF2B5EF4-FFF2-40B4-BE49-F238E27FC236}">
              <a16:creationId xmlns:a16="http://schemas.microsoft.com/office/drawing/2014/main" xmlns="" id="{00000000-0008-0000-0700-0000B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51" name="950 CuadroTexto">
          <a:extLst>
            <a:ext uri="{FF2B5EF4-FFF2-40B4-BE49-F238E27FC236}">
              <a16:creationId xmlns:a16="http://schemas.microsoft.com/office/drawing/2014/main" xmlns="" id="{00000000-0008-0000-0700-0000B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52" name="951 CuadroTexto">
          <a:extLst>
            <a:ext uri="{FF2B5EF4-FFF2-40B4-BE49-F238E27FC236}">
              <a16:creationId xmlns:a16="http://schemas.microsoft.com/office/drawing/2014/main" xmlns="" id="{00000000-0008-0000-0700-0000B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53" name="952 CuadroTexto">
          <a:extLst>
            <a:ext uri="{FF2B5EF4-FFF2-40B4-BE49-F238E27FC236}">
              <a16:creationId xmlns:a16="http://schemas.microsoft.com/office/drawing/2014/main" xmlns="" id="{00000000-0008-0000-0700-0000B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54" name="953 CuadroTexto">
          <a:extLst>
            <a:ext uri="{FF2B5EF4-FFF2-40B4-BE49-F238E27FC236}">
              <a16:creationId xmlns:a16="http://schemas.microsoft.com/office/drawing/2014/main" xmlns="" id="{00000000-0008-0000-0700-0000B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55" name="954 CuadroTexto">
          <a:extLst>
            <a:ext uri="{FF2B5EF4-FFF2-40B4-BE49-F238E27FC236}">
              <a16:creationId xmlns:a16="http://schemas.microsoft.com/office/drawing/2014/main" xmlns="" id="{00000000-0008-0000-0700-0000B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56" name="955 CuadroTexto">
          <a:extLst>
            <a:ext uri="{FF2B5EF4-FFF2-40B4-BE49-F238E27FC236}">
              <a16:creationId xmlns:a16="http://schemas.microsoft.com/office/drawing/2014/main" xmlns="" id="{00000000-0008-0000-0700-0000B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957" name="956 CuadroTexto">
          <a:extLst>
            <a:ext uri="{FF2B5EF4-FFF2-40B4-BE49-F238E27FC236}">
              <a16:creationId xmlns:a16="http://schemas.microsoft.com/office/drawing/2014/main" xmlns="" id="{00000000-0008-0000-0700-0000B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958" name="957 CuadroTexto">
          <a:extLst>
            <a:ext uri="{FF2B5EF4-FFF2-40B4-BE49-F238E27FC236}">
              <a16:creationId xmlns:a16="http://schemas.microsoft.com/office/drawing/2014/main" xmlns="" id="{00000000-0008-0000-0700-0000B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959" name="958 CuadroTexto">
          <a:extLst>
            <a:ext uri="{FF2B5EF4-FFF2-40B4-BE49-F238E27FC236}">
              <a16:creationId xmlns:a16="http://schemas.microsoft.com/office/drawing/2014/main" xmlns="" id="{00000000-0008-0000-0700-0000B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960" name="959 CuadroTexto">
          <a:extLst>
            <a:ext uri="{FF2B5EF4-FFF2-40B4-BE49-F238E27FC236}">
              <a16:creationId xmlns:a16="http://schemas.microsoft.com/office/drawing/2014/main" xmlns="" id="{00000000-0008-0000-0700-0000C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961" name="960 CuadroTexto">
          <a:extLst>
            <a:ext uri="{FF2B5EF4-FFF2-40B4-BE49-F238E27FC236}">
              <a16:creationId xmlns:a16="http://schemas.microsoft.com/office/drawing/2014/main" xmlns="" id="{00000000-0008-0000-0700-0000C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962" name="961 CuadroTexto">
          <a:extLst>
            <a:ext uri="{FF2B5EF4-FFF2-40B4-BE49-F238E27FC236}">
              <a16:creationId xmlns:a16="http://schemas.microsoft.com/office/drawing/2014/main" xmlns="" id="{00000000-0008-0000-0700-0000C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963" name="962 CuadroTexto">
          <a:extLst>
            <a:ext uri="{FF2B5EF4-FFF2-40B4-BE49-F238E27FC236}">
              <a16:creationId xmlns:a16="http://schemas.microsoft.com/office/drawing/2014/main" xmlns="" id="{00000000-0008-0000-0700-0000C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964" name="963 CuadroTexto">
          <a:extLst>
            <a:ext uri="{FF2B5EF4-FFF2-40B4-BE49-F238E27FC236}">
              <a16:creationId xmlns:a16="http://schemas.microsoft.com/office/drawing/2014/main" xmlns="" id="{00000000-0008-0000-0700-0000C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965" name="964 CuadroTexto">
          <a:extLst>
            <a:ext uri="{FF2B5EF4-FFF2-40B4-BE49-F238E27FC236}">
              <a16:creationId xmlns:a16="http://schemas.microsoft.com/office/drawing/2014/main" xmlns="" id="{00000000-0008-0000-0700-0000C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966" name="965 CuadroTexto">
          <a:extLst>
            <a:ext uri="{FF2B5EF4-FFF2-40B4-BE49-F238E27FC236}">
              <a16:creationId xmlns:a16="http://schemas.microsoft.com/office/drawing/2014/main" xmlns="" id="{00000000-0008-0000-0700-0000C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967" name="966 CuadroTexto">
          <a:extLst>
            <a:ext uri="{FF2B5EF4-FFF2-40B4-BE49-F238E27FC236}">
              <a16:creationId xmlns:a16="http://schemas.microsoft.com/office/drawing/2014/main" xmlns="" id="{00000000-0008-0000-0700-0000C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968" name="967 CuadroTexto">
          <a:extLst>
            <a:ext uri="{FF2B5EF4-FFF2-40B4-BE49-F238E27FC236}">
              <a16:creationId xmlns:a16="http://schemas.microsoft.com/office/drawing/2014/main" xmlns="" id="{00000000-0008-0000-0700-0000C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69" name="968 CuadroTexto">
          <a:extLst>
            <a:ext uri="{FF2B5EF4-FFF2-40B4-BE49-F238E27FC236}">
              <a16:creationId xmlns:a16="http://schemas.microsoft.com/office/drawing/2014/main" xmlns="" id="{00000000-0008-0000-0700-0000C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70" name="969 CuadroTexto">
          <a:extLst>
            <a:ext uri="{FF2B5EF4-FFF2-40B4-BE49-F238E27FC236}">
              <a16:creationId xmlns:a16="http://schemas.microsoft.com/office/drawing/2014/main" xmlns="" id="{00000000-0008-0000-0700-0000C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71" name="970 CuadroTexto">
          <a:extLst>
            <a:ext uri="{FF2B5EF4-FFF2-40B4-BE49-F238E27FC236}">
              <a16:creationId xmlns:a16="http://schemas.microsoft.com/office/drawing/2014/main" xmlns="" id="{00000000-0008-0000-0700-0000C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972" name="971 CuadroTexto">
          <a:extLst>
            <a:ext uri="{FF2B5EF4-FFF2-40B4-BE49-F238E27FC236}">
              <a16:creationId xmlns:a16="http://schemas.microsoft.com/office/drawing/2014/main" xmlns="" id="{00000000-0008-0000-0700-0000C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73" name="972 CuadroTexto">
          <a:extLst>
            <a:ext uri="{FF2B5EF4-FFF2-40B4-BE49-F238E27FC236}">
              <a16:creationId xmlns:a16="http://schemas.microsoft.com/office/drawing/2014/main" xmlns="" id="{00000000-0008-0000-0700-0000C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74" name="973 CuadroTexto">
          <a:extLst>
            <a:ext uri="{FF2B5EF4-FFF2-40B4-BE49-F238E27FC236}">
              <a16:creationId xmlns:a16="http://schemas.microsoft.com/office/drawing/2014/main" xmlns="" id="{00000000-0008-0000-0700-0000C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75" name="974 CuadroTexto">
          <a:extLst>
            <a:ext uri="{FF2B5EF4-FFF2-40B4-BE49-F238E27FC236}">
              <a16:creationId xmlns:a16="http://schemas.microsoft.com/office/drawing/2014/main" xmlns="" id="{00000000-0008-0000-0700-0000C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76" name="975 CuadroTexto">
          <a:extLst>
            <a:ext uri="{FF2B5EF4-FFF2-40B4-BE49-F238E27FC236}">
              <a16:creationId xmlns:a16="http://schemas.microsoft.com/office/drawing/2014/main" xmlns="" id="{00000000-0008-0000-0700-0000D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77" name="976 CuadroTexto">
          <a:extLst>
            <a:ext uri="{FF2B5EF4-FFF2-40B4-BE49-F238E27FC236}">
              <a16:creationId xmlns:a16="http://schemas.microsoft.com/office/drawing/2014/main" xmlns="" id="{00000000-0008-0000-0700-0000D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78" name="977 CuadroTexto">
          <a:extLst>
            <a:ext uri="{FF2B5EF4-FFF2-40B4-BE49-F238E27FC236}">
              <a16:creationId xmlns:a16="http://schemas.microsoft.com/office/drawing/2014/main" xmlns="" id="{00000000-0008-0000-0700-0000D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79" name="978 CuadroTexto">
          <a:extLst>
            <a:ext uri="{FF2B5EF4-FFF2-40B4-BE49-F238E27FC236}">
              <a16:creationId xmlns:a16="http://schemas.microsoft.com/office/drawing/2014/main" xmlns="" id="{00000000-0008-0000-0700-0000D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980" name="979 CuadroTexto">
          <a:extLst>
            <a:ext uri="{FF2B5EF4-FFF2-40B4-BE49-F238E27FC236}">
              <a16:creationId xmlns:a16="http://schemas.microsoft.com/office/drawing/2014/main" xmlns="" id="{00000000-0008-0000-0700-0000D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81" name="980 CuadroTexto">
          <a:extLst>
            <a:ext uri="{FF2B5EF4-FFF2-40B4-BE49-F238E27FC236}">
              <a16:creationId xmlns:a16="http://schemas.microsoft.com/office/drawing/2014/main" xmlns="" id="{00000000-0008-0000-0700-0000D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82" name="981 CuadroTexto">
          <a:extLst>
            <a:ext uri="{FF2B5EF4-FFF2-40B4-BE49-F238E27FC236}">
              <a16:creationId xmlns:a16="http://schemas.microsoft.com/office/drawing/2014/main" xmlns="" id="{00000000-0008-0000-0700-0000D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83" name="982 CuadroTexto">
          <a:extLst>
            <a:ext uri="{FF2B5EF4-FFF2-40B4-BE49-F238E27FC236}">
              <a16:creationId xmlns:a16="http://schemas.microsoft.com/office/drawing/2014/main" xmlns="" id="{00000000-0008-0000-0700-0000D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84" name="983 CuadroTexto">
          <a:extLst>
            <a:ext uri="{FF2B5EF4-FFF2-40B4-BE49-F238E27FC236}">
              <a16:creationId xmlns:a16="http://schemas.microsoft.com/office/drawing/2014/main" xmlns="" id="{00000000-0008-0000-0700-0000D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985" name="984 CuadroTexto">
          <a:extLst>
            <a:ext uri="{FF2B5EF4-FFF2-40B4-BE49-F238E27FC236}">
              <a16:creationId xmlns:a16="http://schemas.microsoft.com/office/drawing/2014/main" xmlns="" id="{00000000-0008-0000-0700-0000D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986" name="985 CuadroTexto">
          <a:extLst>
            <a:ext uri="{FF2B5EF4-FFF2-40B4-BE49-F238E27FC236}">
              <a16:creationId xmlns:a16="http://schemas.microsoft.com/office/drawing/2014/main" xmlns="" id="{00000000-0008-0000-0700-0000D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987" name="986 CuadroTexto">
          <a:extLst>
            <a:ext uri="{FF2B5EF4-FFF2-40B4-BE49-F238E27FC236}">
              <a16:creationId xmlns:a16="http://schemas.microsoft.com/office/drawing/2014/main" xmlns="" id="{00000000-0008-0000-0700-0000D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988" name="987 CuadroTexto">
          <a:extLst>
            <a:ext uri="{FF2B5EF4-FFF2-40B4-BE49-F238E27FC236}">
              <a16:creationId xmlns:a16="http://schemas.microsoft.com/office/drawing/2014/main" xmlns="" id="{00000000-0008-0000-0700-0000D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989" name="988 CuadroTexto">
          <a:extLst>
            <a:ext uri="{FF2B5EF4-FFF2-40B4-BE49-F238E27FC236}">
              <a16:creationId xmlns:a16="http://schemas.microsoft.com/office/drawing/2014/main" xmlns="" id="{00000000-0008-0000-0700-0000D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990" name="989 CuadroTexto">
          <a:extLst>
            <a:ext uri="{FF2B5EF4-FFF2-40B4-BE49-F238E27FC236}">
              <a16:creationId xmlns:a16="http://schemas.microsoft.com/office/drawing/2014/main" xmlns="" id="{00000000-0008-0000-0700-0000D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991" name="990 CuadroTexto">
          <a:extLst>
            <a:ext uri="{FF2B5EF4-FFF2-40B4-BE49-F238E27FC236}">
              <a16:creationId xmlns:a16="http://schemas.microsoft.com/office/drawing/2014/main" xmlns="" id="{00000000-0008-0000-0700-0000D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992" name="991 CuadroTexto">
          <a:extLst>
            <a:ext uri="{FF2B5EF4-FFF2-40B4-BE49-F238E27FC236}">
              <a16:creationId xmlns:a16="http://schemas.microsoft.com/office/drawing/2014/main" xmlns="" id="{00000000-0008-0000-0700-0000E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993" name="992 CuadroTexto">
          <a:extLst>
            <a:ext uri="{FF2B5EF4-FFF2-40B4-BE49-F238E27FC236}">
              <a16:creationId xmlns:a16="http://schemas.microsoft.com/office/drawing/2014/main" xmlns="" id="{00000000-0008-0000-0700-0000E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994" name="993 CuadroTexto">
          <a:extLst>
            <a:ext uri="{FF2B5EF4-FFF2-40B4-BE49-F238E27FC236}">
              <a16:creationId xmlns:a16="http://schemas.microsoft.com/office/drawing/2014/main" xmlns="" id="{00000000-0008-0000-0700-0000E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95" name="994 CuadroTexto">
          <a:extLst>
            <a:ext uri="{FF2B5EF4-FFF2-40B4-BE49-F238E27FC236}">
              <a16:creationId xmlns:a16="http://schemas.microsoft.com/office/drawing/2014/main" xmlns="" id="{00000000-0008-0000-0700-0000E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996" name="995 CuadroTexto">
          <a:extLst>
            <a:ext uri="{FF2B5EF4-FFF2-40B4-BE49-F238E27FC236}">
              <a16:creationId xmlns:a16="http://schemas.microsoft.com/office/drawing/2014/main" xmlns="" id="{00000000-0008-0000-0700-0000E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97" name="996 CuadroTexto">
          <a:extLst>
            <a:ext uri="{FF2B5EF4-FFF2-40B4-BE49-F238E27FC236}">
              <a16:creationId xmlns:a16="http://schemas.microsoft.com/office/drawing/2014/main" xmlns="" id="{00000000-0008-0000-0700-0000E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998" name="997 CuadroTexto">
          <a:extLst>
            <a:ext uri="{FF2B5EF4-FFF2-40B4-BE49-F238E27FC236}">
              <a16:creationId xmlns:a16="http://schemas.microsoft.com/office/drawing/2014/main" xmlns="" id="{00000000-0008-0000-0700-0000E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999" name="998 CuadroTexto">
          <a:extLst>
            <a:ext uri="{FF2B5EF4-FFF2-40B4-BE49-F238E27FC236}">
              <a16:creationId xmlns:a16="http://schemas.microsoft.com/office/drawing/2014/main" xmlns="" id="{00000000-0008-0000-0700-0000E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000" name="999 CuadroTexto">
          <a:extLst>
            <a:ext uri="{FF2B5EF4-FFF2-40B4-BE49-F238E27FC236}">
              <a16:creationId xmlns:a16="http://schemas.microsoft.com/office/drawing/2014/main" xmlns="" id="{00000000-0008-0000-0700-0000E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001" name="1000 CuadroTexto">
          <a:extLst>
            <a:ext uri="{FF2B5EF4-FFF2-40B4-BE49-F238E27FC236}">
              <a16:creationId xmlns:a16="http://schemas.microsoft.com/office/drawing/2014/main" xmlns="" id="{00000000-0008-0000-0700-0000E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002" name="1001 CuadroTexto">
          <a:extLst>
            <a:ext uri="{FF2B5EF4-FFF2-40B4-BE49-F238E27FC236}">
              <a16:creationId xmlns:a16="http://schemas.microsoft.com/office/drawing/2014/main" xmlns="" id="{00000000-0008-0000-0700-0000E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003" name="1002 CuadroTexto">
          <a:extLst>
            <a:ext uri="{FF2B5EF4-FFF2-40B4-BE49-F238E27FC236}">
              <a16:creationId xmlns:a16="http://schemas.microsoft.com/office/drawing/2014/main" xmlns="" id="{00000000-0008-0000-0700-0000E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004" name="1003 CuadroTexto">
          <a:extLst>
            <a:ext uri="{FF2B5EF4-FFF2-40B4-BE49-F238E27FC236}">
              <a16:creationId xmlns:a16="http://schemas.microsoft.com/office/drawing/2014/main" xmlns="" id="{00000000-0008-0000-0700-0000E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005" name="1004 CuadroTexto">
          <a:extLst>
            <a:ext uri="{FF2B5EF4-FFF2-40B4-BE49-F238E27FC236}">
              <a16:creationId xmlns:a16="http://schemas.microsoft.com/office/drawing/2014/main" xmlns="" id="{00000000-0008-0000-0700-0000E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006" name="1005 CuadroTexto">
          <a:extLst>
            <a:ext uri="{FF2B5EF4-FFF2-40B4-BE49-F238E27FC236}">
              <a16:creationId xmlns:a16="http://schemas.microsoft.com/office/drawing/2014/main" xmlns="" id="{00000000-0008-0000-0700-0000E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007" name="1006 CuadroTexto">
          <a:extLst>
            <a:ext uri="{FF2B5EF4-FFF2-40B4-BE49-F238E27FC236}">
              <a16:creationId xmlns:a16="http://schemas.microsoft.com/office/drawing/2014/main" xmlns="" id="{00000000-0008-0000-0700-0000E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008" name="1007 CuadroTexto">
          <a:extLst>
            <a:ext uri="{FF2B5EF4-FFF2-40B4-BE49-F238E27FC236}">
              <a16:creationId xmlns:a16="http://schemas.microsoft.com/office/drawing/2014/main" xmlns="" id="{00000000-0008-0000-0700-0000F0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009" name="1008 CuadroTexto">
          <a:extLst>
            <a:ext uri="{FF2B5EF4-FFF2-40B4-BE49-F238E27FC236}">
              <a16:creationId xmlns:a16="http://schemas.microsoft.com/office/drawing/2014/main" xmlns="" id="{00000000-0008-0000-0700-0000F1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010" name="1009 CuadroTexto">
          <a:extLst>
            <a:ext uri="{FF2B5EF4-FFF2-40B4-BE49-F238E27FC236}">
              <a16:creationId xmlns:a16="http://schemas.microsoft.com/office/drawing/2014/main" xmlns="" id="{00000000-0008-0000-0700-0000F2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011" name="1010 CuadroTexto">
          <a:extLst>
            <a:ext uri="{FF2B5EF4-FFF2-40B4-BE49-F238E27FC236}">
              <a16:creationId xmlns:a16="http://schemas.microsoft.com/office/drawing/2014/main" xmlns="" id="{00000000-0008-0000-0700-0000F3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012" name="1011 CuadroTexto">
          <a:extLst>
            <a:ext uri="{FF2B5EF4-FFF2-40B4-BE49-F238E27FC236}">
              <a16:creationId xmlns:a16="http://schemas.microsoft.com/office/drawing/2014/main" xmlns="" id="{00000000-0008-0000-0700-0000F4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013" name="1012 CuadroTexto">
          <a:extLst>
            <a:ext uri="{FF2B5EF4-FFF2-40B4-BE49-F238E27FC236}">
              <a16:creationId xmlns:a16="http://schemas.microsoft.com/office/drawing/2014/main" xmlns="" id="{00000000-0008-0000-0700-0000F5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014" name="1013 CuadroTexto">
          <a:extLst>
            <a:ext uri="{FF2B5EF4-FFF2-40B4-BE49-F238E27FC236}">
              <a16:creationId xmlns:a16="http://schemas.microsoft.com/office/drawing/2014/main" xmlns="" id="{00000000-0008-0000-0700-0000F6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015" name="1014 CuadroTexto">
          <a:extLst>
            <a:ext uri="{FF2B5EF4-FFF2-40B4-BE49-F238E27FC236}">
              <a16:creationId xmlns:a16="http://schemas.microsoft.com/office/drawing/2014/main" xmlns="" id="{00000000-0008-0000-0700-0000F7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016" name="1015 CuadroTexto">
          <a:extLst>
            <a:ext uri="{FF2B5EF4-FFF2-40B4-BE49-F238E27FC236}">
              <a16:creationId xmlns:a16="http://schemas.microsoft.com/office/drawing/2014/main" xmlns="" id="{00000000-0008-0000-0700-0000F8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017" name="1016 CuadroTexto">
          <a:extLst>
            <a:ext uri="{FF2B5EF4-FFF2-40B4-BE49-F238E27FC236}">
              <a16:creationId xmlns:a16="http://schemas.microsoft.com/office/drawing/2014/main" xmlns="" id="{00000000-0008-0000-0700-0000F9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018" name="1017 CuadroTexto">
          <a:extLst>
            <a:ext uri="{FF2B5EF4-FFF2-40B4-BE49-F238E27FC236}">
              <a16:creationId xmlns:a16="http://schemas.microsoft.com/office/drawing/2014/main" xmlns="" id="{00000000-0008-0000-0700-0000FA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019" name="1018 CuadroTexto">
          <a:extLst>
            <a:ext uri="{FF2B5EF4-FFF2-40B4-BE49-F238E27FC236}">
              <a16:creationId xmlns:a16="http://schemas.microsoft.com/office/drawing/2014/main" xmlns="" id="{00000000-0008-0000-0700-0000FB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020" name="1019 CuadroTexto">
          <a:extLst>
            <a:ext uri="{FF2B5EF4-FFF2-40B4-BE49-F238E27FC236}">
              <a16:creationId xmlns:a16="http://schemas.microsoft.com/office/drawing/2014/main" xmlns="" id="{00000000-0008-0000-0700-0000FC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021" name="1020 CuadroTexto">
          <a:extLst>
            <a:ext uri="{FF2B5EF4-FFF2-40B4-BE49-F238E27FC236}">
              <a16:creationId xmlns:a16="http://schemas.microsoft.com/office/drawing/2014/main" xmlns="" id="{00000000-0008-0000-0700-0000FD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022" name="1021 CuadroTexto">
          <a:extLst>
            <a:ext uri="{FF2B5EF4-FFF2-40B4-BE49-F238E27FC236}">
              <a16:creationId xmlns:a16="http://schemas.microsoft.com/office/drawing/2014/main" xmlns="" id="{00000000-0008-0000-0700-0000FE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023" name="1022 CuadroTexto">
          <a:extLst>
            <a:ext uri="{FF2B5EF4-FFF2-40B4-BE49-F238E27FC236}">
              <a16:creationId xmlns:a16="http://schemas.microsoft.com/office/drawing/2014/main" xmlns="" id="{00000000-0008-0000-0700-0000FF03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024" name="1023 CuadroTexto">
          <a:extLst>
            <a:ext uri="{FF2B5EF4-FFF2-40B4-BE49-F238E27FC236}">
              <a16:creationId xmlns:a16="http://schemas.microsoft.com/office/drawing/2014/main" xmlns="" id="{00000000-0008-0000-0700-00000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025" name="1024 CuadroTexto">
          <a:extLst>
            <a:ext uri="{FF2B5EF4-FFF2-40B4-BE49-F238E27FC236}">
              <a16:creationId xmlns:a16="http://schemas.microsoft.com/office/drawing/2014/main" xmlns="" id="{00000000-0008-0000-0700-00000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026" name="1025 CuadroTexto">
          <a:extLst>
            <a:ext uri="{FF2B5EF4-FFF2-40B4-BE49-F238E27FC236}">
              <a16:creationId xmlns:a16="http://schemas.microsoft.com/office/drawing/2014/main" xmlns="" id="{00000000-0008-0000-0700-00000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1027" name="1026 CuadroTexto">
          <a:extLst>
            <a:ext uri="{FF2B5EF4-FFF2-40B4-BE49-F238E27FC236}">
              <a16:creationId xmlns:a16="http://schemas.microsoft.com/office/drawing/2014/main" xmlns="" id="{00000000-0008-0000-0700-00000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2100</xdr:row>
      <xdr:rowOff>65314</xdr:rowOff>
    </xdr:from>
    <xdr:ext cx="914400" cy="264560"/>
    <xdr:sp macro="" textlink="">
      <xdr:nvSpPr>
        <xdr:cNvPr id="1028" name="1027 CuadroTexto">
          <a:extLst>
            <a:ext uri="{FF2B5EF4-FFF2-40B4-BE49-F238E27FC236}">
              <a16:creationId xmlns:a16="http://schemas.microsoft.com/office/drawing/2014/main" xmlns="" id="{00000000-0008-0000-0700-00000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1029" name="1028 CuadroTexto">
          <a:extLst>
            <a:ext uri="{FF2B5EF4-FFF2-40B4-BE49-F238E27FC236}">
              <a16:creationId xmlns:a16="http://schemas.microsoft.com/office/drawing/2014/main" xmlns="" id="{00000000-0008-0000-0700-00000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1030" name="1029 CuadroTexto">
          <a:extLst>
            <a:ext uri="{FF2B5EF4-FFF2-40B4-BE49-F238E27FC236}">
              <a16:creationId xmlns:a16="http://schemas.microsoft.com/office/drawing/2014/main" xmlns="" id="{00000000-0008-0000-0700-00000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031" name="1030 CuadroTexto">
          <a:extLst>
            <a:ext uri="{FF2B5EF4-FFF2-40B4-BE49-F238E27FC236}">
              <a16:creationId xmlns:a16="http://schemas.microsoft.com/office/drawing/2014/main" xmlns="" id="{00000000-0008-0000-0700-00000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1032" name="1031 CuadroTexto">
          <a:extLst>
            <a:ext uri="{FF2B5EF4-FFF2-40B4-BE49-F238E27FC236}">
              <a16:creationId xmlns:a16="http://schemas.microsoft.com/office/drawing/2014/main" xmlns="" id="{00000000-0008-0000-0700-00000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033" name="1032 CuadroTexto">
          <a:extLst>
            <a:ext uri="{FF2B5EF4-FFF2-40B4-BE49-F238E27FC236}">
              <a16:creationId xmlns:a16="http://schemas.microsoft.com/office/drawing/2014/main" xmlns="" id="{00000000-0008-0000-0700-00000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034" name="1033 CuadroTexto">
          <a:extLst>
            <a:ext uri="{FF2B5EF4-FFF2-40B4-BE49-F238E27FC236}">
              <a16:creationId xmlns:a16="http://schemas.microsoft.com/office/drawing/2014/main" xmlns="" id="{00000000-0008-0000-0700-00000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035" name="1034 CuadroTexto">
          <a:extLst>
            <a:ext uri="{FF2B5EF4-FFF2-40B4-BE49-F238E27FC236}">
              <a16:creationId xmlns:a16="http://schemas.microsoft.com/office/drawing/2014/main" xmlns="" id="{00000000-0008-0000-0700-00000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1036" name="1035 CuadroTexto">
          <a:extLst>
            <a:ext uri="{FF2B5EF4-FFF2-40B4-BE49-F238E27FC236}">
              <a16:creationId xmlns:a16="http://schemas.microsoft.com/office/drawing/2014/main" xmlns="" id="{00000000-0008-0000-0700-00000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037" name="1036 CuadroTexto">
          <a:extLst>
            <a:ext uri="{FF2B5EF4-FFF2-40B4-BE49-F238E27FC236}">
              <a16:creationId xmlns:a16="http://schemas.microsoft.com/office/drawing/2014/main" xmlns="" id="{00000000-0008-0000-0700-00000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038" name="1037 CuadroTexto">
          <a:extLst>
            <a:ext uri="{FF2B5EF4-FFF2-40B4-BE49-F238E27FC236}">
              <a16:creationId xmlns:a16="http://schemas.microsoft.com/office/drawing/2014/main" xmlns="" id="{00000000-0008-0000-0700-00000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039" name="1038 CuadroTexto">
          <a:extLst>
            <a:ext uri="{FF2B5EF4-FFF2-40B4-BE49-F238E27FC236}">
              <a16:creationId xmlns:a16="http://schemas.microsoft.com/office/drawing/2014/main" xmlns="" id="{00000000-0008-0000-0700-00000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040" name="1039 CuadroTexto">
          <a:extLst>
            <a:ext uri="{FF2B5EF4-FFF2-40B4-BE49-F238E27FC236}">
              <a16:creationId xmlns:a16="http://schemas.microsoft.com/office/drawing/2014/main" xmlns="" id="{00000000-0008-0000-0700-00001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041" name="1040 CuadroTexto">
          <a:extLst>
            <a:ext uri="{FF2B5EF4-FFF2-40B4-BE49-F238E27FC236}">
              <a16:creationId xmlns:a16="http://schemas.microsoft.com/office/drawing/2014/main" xmlns="" id="{00000000-0008-0000-0700-00001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042" name="1041 CuadroTexto">
          <a:extLst>
            <a:ext uri="{FF2B5EF4-FFF2-40B4-BE49-F238E27FC236}">
              <a16:creationId xmlns:a16="http://schemas.microsoft.com/office/drawing/2014/main" xmlns="" id="{00000000-0008-0000-0700-00001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043" name="1042 CuadroTexto">
          <a:extLst>
            <a:ext uri="{FF2B5EF4-FFF2-40B4-BE49-F238E27FC236}">
              <a16:creationId xmlns:a16="http://schemas.microsoft.com/office/drawing/2014/main" xmlns="" id="{00000000-0008-0000-0700-00001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1044" name="1043 CuadroTexto">
          <a:extLst>
            <a:ext uri="{FF2B5EF4-FFF2-40B4-BE49-F238E27FC236}">
              <a16:creationId xmlns:a16="http://schemas.microsoft.com/office/drawing/2014/main" xmlns="" id="{00000000-0008-0000-0700-00001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045" name="1044 CuadroTexto">
          <a:extLst>
            <a:ext uri="{FF2B5EF4-FFF2-40B4-BE49-F238E27FC236}">
              <a16:creationId xmlns:a16="http://schemas.microsoft.com/office/drawing/2014/main" xmlns="" id="{00000000-0008-0000-0700-00001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046" name="1045 CuadroTexto">
          <a:extLst>
            <a:ext uri="{FF2B5EF4-FFF2-40B4-BE49-F238E27FC236}">
              <a16:creationId xmlns:a16="http://schemas.microsoft.com/office/drawing/2014/main" xmlns="" id="{00000000-0008-0000-0700-00001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047" name="1046 CuadroTexto">
          <a:extLst>
            <a:ext uri="{FF2B5EF4-FFF2-40B4-BE49-F238E27FC236}">
              <a16:creationId xmlns:a16="http://schemas.microsoft.com/office/drawing/2014/main" xmlns="" id="{00000000-0008-0000-0700-00001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048" name="1047 CuadroTexto">
          <a:extLst>
            <a:ext uri="{FF2B5EF4-FFF2-40B4-BE49-F238E27FC236}">
              <a16:creationId xmlns:a16="http://schemas.microsoft.com/office/drawing/2014/main" xmlns="" id="{00000000-0008-0000-0700-00001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049" name="1048 CuadroTexto">
          <a:extLst>
            <a:ext uri="{FF2B5EF4-FFF2-40B4-BE49-F238E27FC236}">
              <a16:creationId xmlns:a16="http://schemas.microsoft.com/office/drawing/2014/main" xmlns="" id="{00000000-0008-0000-0700-00001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050" name="1049 CuadroTexto">
          <a:extLst>
            <a:ext uri="{FF2B5EF4-FFF2-40B4-BE49-F238E27FC236}">
              <a16:creationId xmlns:a16="http://schemas.microsoft.com/office/drawing/2014/main" xmlns="" id="{00000000-0008-0000-0700-00001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051" name="1050 CuadroTexto">
          <a:extLst>
            <a:ext uri="{FF2B5EF4-FFF2-40B4-BE49-F238E27FC236}">
              <a16:creationId xmlns:a16="http://schemas.microsoft.com/office/drawing/2014/main" xmlns="" id="{00000000-0008-0000-0700-00001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052" name="1051 CuadroTexto">
          <a:extLst>
            <a:ext uri="{FF2B5EF4-FFF2-40B4-BE49-F238E27FC236}">
              <a16:creationId xmlns:a16="http://schemas.microsoft.com/office/drawing/2014/main" xmlns="" id="{00000000-0008-0000-0700-00001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053" name="1052 CuadroTexto">
          <a:extLst>
            <a:ext uri="{FF2B5EF4-FFF2-40B4-BE49-F238E27FC236}">
              <a16:creationId xmlns:a16="http://schemas.microsoft.com/office/drawing/2014/main" xmlns="" id="{00000000-0008-0000-0700-00001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054" name="1053 CuadroTexto">
          <a:extLst>
            <a:ext uri="{FF2B5EF4-FFF2-40B4-BE49-F238E27FC236}">
              <a16:creationId xmlns:a16="http://schemas.microsoft.com/office/drawing/2014/main" xmlns="" id="{00000000-0008-0000-0700-00001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55" name="1054 CuadroTexto">
          <a:extLst>
            <a:ext uri="{FF2B5EF4-FFF2-40B4-BE49-F238E27FC236}">
              <a16:creationId xmlns:a16="http://schemas.microsoft.com/office/drawing/2014/main" xmlns="" id="{00000000-0008-0000-0700-00001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56" name="1055 CuadroTexto">
          <a:extLst>
            <a:ext uri="{FF2B5EF4-FFF2-40B4-BE49-F238E27FC236}">
              <a16:creationId xmlns:a16="http://schemas.microsoft.com/office/drawing/2014/main" xmlns="" id="{00000000-0008-0000-0700-00002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057" name="1056 CuadroTexto">
          <a:extLst>
            <a:ext uri="{FF2B5EF4-FFF2-40B4-BE49-F238E27FC236}">
              <a16:creationId xmlns:a16="http://schemas.microsoft.com/office/drawing/2014/main" xmlns="" id="{00000000-0008-0000-0700-00002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058" name="1057 CuadroTexto">
          <a:extLst>
            <a:ext uri="{FF2B5EF4-FFF2-40B4-BE49-F238E27FC236}">
              <a16:creationId xmlns:a16="http://schemas.microsoft.com/office/drawing/2014/main" xmlns="" id="{00000000-0008-0000-0700-00002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059" name="1058 CuadroTexto">
          <a:extLst>
            <a:ext uri="{FF2B5EF4-FFF2-40B4-BE49-F238E27FC236}">
              <a16:creationId xmlns:a16="http://schemas.microsoft.com/office/drawing/2014/main" xmlns="" id="{00000000-0008-0000-0700-00002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1060" name="1059 CuadroTexto">
          <a:extLst>
            <a:ext uri="{FF2B5EF4-FFF2-40B4-BE49-F238E27FC236}">
              <a16:creationId xmlns:a16="http://schemas.microsoft.com/office/drawing/2014/main" xmlns="" id="{00000000-0008-0000-0700-00002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061" name="1060 CuadroTexto">
          <a:extLst>
            <a:ext uri="{FF2B5EF4-FFF2-40B4-BE49-F238E27FC236}">
              <a16:creationId xmlns:a16="http://schemas.microsoft.com/office/drawing/2014/main" xmlns="" id="{00000000-0008-0000-0700-00002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062" name="1061 CuadroTexto">
          <a:extLst>
            <a:ext uri="{FF2B5EF4-FFF2-40B4-BE49-F238E27FC236}">
              <a16:creationId xmlns:a16="http://schemas.microsoft.com/office/drawing/2014/main" xmlns="" id="{00000000-0008-0000-0700-00002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063" name="1062 CuadroTexto">
          <a:extLst>
            <a:ext uri="{FF2B5EF4-FFF2-40B4-BE49-F238E27FC236}">
              <a16:creationId xmlns:a16="http://schemas.microsoft.com/office/drawing/2014/main" xmlns="" id="{00000000-0008-0000-0700-00002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064" name="1063 CuadroTexto">
          <a:extLst>
            <a:ext uri="{FF2B5EF4-FFF2-40B4-BE49-F238E27FC236}">
              <a16:creationId xmlns:a16="http://schemas.microsoft.com/office/drawing/2014/main" xmlns="" id="{00000000-0008-0000-0700-00002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065" name="1064 CuadroTexto">
          <a:extLst>
            <a:ext uri="{FF2B5EF4-FFF2-40B4-BE49-F238E27FC236}">
              <a16:creationId xmlns:a16="http://schemas.microsoft.com/office/drawing/2014/main" xmlns="" id="{00000000-0008-0000-0700-00002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066" name="1065 CuadroTexto">
          <a:extLst>
            <a:ext uri="{FF2B5EF4-FFF2-40B4-BE49-F238E27FC236}">
              <a16:creationId xmlns:a16="http://schemas.microsoft.com/office/drawing/2014/main" xmlns="" id="{00000000-0008-0000-0700-00002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067" name="1066 CuadroTexto">
          <a:extLst>
            <a:ext uri="{FF2B5EF4-FFF2-40B4-BE49-F238E27FC236}">
              <a16:creationId xmlns:a16="http://schemas.microsoft.com/office/drawing/2014/main" xmlns="" id="{00000000-0008-0000-0700-00002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068" name="1067 CuadroTexto">
          <a:extLst>
            <a:ext uri="{FF2B5EF4-FFF2-40B4-BE49-F238E27FC236}">
              <a16:creationId xmlns:a16="http://schemas.microsoft.com/office/drawing/2014/main" xmlns="" id="{00000000-0008-0000-0700-00002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69" name="1068 CuadroTexto">
          <a:extLst>
            <a:ext uri="{FF2B5EF4-FFF2-40B4-BE49-F238E27FC236}">
              <a16:creationId xmlns:a16="http://schemas.microsoft.com/office/drawing/2014/main" xmlns="" id="{00000000-0008-0000-0700-00002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70" name="1069 CuadroTexto">
          <a:extLst>
            <a:ext uri="{FF2B5EF4-FFF2-40B4-BE49-F238E27FC236}">
              <a16:creationId xmlns:a16="http://schemas.microsoft.com/office/drawing/2014/main" xmlns="" id="{00000000-0008-0000-0700-00002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071" name="1070 CuadroTexto">
          <a:extLst>
            <a:ext uri="{FF2B5EF4-FFF2-40B4-BE49-F238E27FC236}">
              <a16:creationId xmlns:a16="http://schemas.microsoft.com/office/drawing/2014/main" xmlns="" id="{00000000-0008-0000-0700-00002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072" name="1071 CuadroTexto">
          <a:extLst>
            <a:ext uri="{FF2B5EF4-FFF2-40B4-BE49-F238E27FC236}">
              <a16:creationId xmlns:a16="http://schemas.microsoft.com/office/drawing/2014/main" xmlns="" id="{00000000-0008-0000-0700-00003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073" name="1072 CuadroTexto">
          <a:extLst>
            <a:ext uri="{FF2B5EF4-FFF2-40B4-BE49-F238E27FC236}">
              <a16:creationId xmlns:a16="http://schemas.microsoft.com/office/drawing/2014/main" xmlns="" id="{00000000-0008-0000-0700-00003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074" name="1073 CuadroTexto">
          <a:extLst>
            <a:ext uri="{FF2B5EF4-FFF2-40B4-BE49-F238E27FC236}">
              <a16:creationId xmlns:a16="http://schemas.microsoft.com/office/drawing/2014/main" xmlns="" id="{00000000-0008-0000-0700-00003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75" name="1074 CuadroTexto">
          <a:extLst>
            <a:ext uri="{FF2B5EF4-FFF2-40B4-BE49-F238E27FC236}">
              <a16:creationId xmlns:a16="http://schemas.microsoft.com/office/drawing/2014/main" xmlns="" id="{00000000-0008-0000-0700-00003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76" name="1075 CuadroTexto">
          <a:extLst>
            <a:ext uri="{FF2B5EF4-FFF2-40B4-BE49-F238E27FC236}">
              <a16:creationId xmlns:a16="http://schemas.microsoft.com/office/drawing/2014/main" xmlns="" id="{00000000-0008-0000-0700-00003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077" name="1076 CuadroTexto">
          <a:extLst>
            <a:ext uri="{FF2B5EF4-FFF2-40B4-BE49-F238E27FC236}">
              <a16:creationId xmlns:a16="http://schemas.microsoft.com/office/drawing/2014/main" xmlns="" id="{00000000-0008-0000-0700-00003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078" name="1077 CuadroTexto">
          <a:extLst>
            <a:ext uri="{FF2B5EF4-FFF2-40B4-BE49-F238E27FC236}">
              <a16:creationId xmlns:a16="http://schemas.microsoft.com/office/drawing/2014/main" xmlns="" id="{00000000-0008-0000-0700-00003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079" name="1078 CuadroTexto">
          <a:extLst>
            <a:ext uri="{FF2B5EF4-FFF2-40B4-BE49-F238E27FC236}">
              <a16:creationId xmlns:a16="http://schemas.microsoft.com/office/drawing/2014/main" xmlns="" id="{00000000-0008-0000-0700-00003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080" name="1079 CuadroTexto">
          <a:extLst>
            <a:ext uri="{FF2B5EF4-FFF2-40B4-BE49-F238E27FC236}">
              <a16:creationId xmlns:a16="http://schemas.microsoft.com/office/drawing/2014/main" xmlns="" id="{00000000-0008-0000-0700-00003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081" name="1080 CuadroTexto">
          <a:extLst>
            <a:ext uri="{FF2B5EF4-FFF2-40B4-BE49-F238E27FC236}">
              <a16:creationId xmlns:a16="http://schemas.microsoft.com/office/drawing/2014/main" xmlns="" id="{00000000-0008-0000-0700-00003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082" name="1081 CuadroTexto">
          <a:extLst>
            <a:ext uri="{FF2B5EF4-FFF2-40B4-BE49-F238E27FC236}">
              <a16:creationId xmlns:a16="http://schemas.microsoft.com/office/drawing/2014/main" xmlns="" id="{00000000-0008-0000-0700-00003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083" name="1082 CuadroTexto">
          <a:extLst>
            <a:ext uri="{FF2B5EF4-FFF2-40B4-BE49-F238E27FC236}">
              <a16:creationId xmlns:a16="http://schemas.microsoft.com/office/drawing/2014/main" xmlns="" id="{00000000-0008-0000-0700-00003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084" name="1083 CuadroTexto">
          <a:extLst>
            <a:ext uri="{FF2B5EF4-FFF2-40B4-BE49-F238E27FC236}">
              <a16:creationId xmlns:a16="http://schemas.microsoft.com/office/drawing/2014/main" xmlns="" id="{00000000-0008-0000-0700-00003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085" name="1084 CuadroTexto">
          <a:extLst>
            <a:ext uri="{FF2B5EF4-FFF2-40B4-BE49-F238E27FC236}">
              <a16:creationId xmlns:a16="http://schemas.microsoft.com/office/drawing/2014/main" xmlns="" id="{00000000-0008-0000-0700-00003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086" name="1085 CuadroTexto">
          <a:extLst>
            <a:ext uri="{FF2B5EF4-FFF2-40B4-BE49-F238E27FC236}">
              <a16:creationId xmlns:a16="http://schemas.microsoft.com/office/drawing/2014/main" xmlns="" id="{00000000-0008-0000-0700-00003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087" name="1086 CuadroTexto">
          <a:extLst>
            <a:ext uri="{FF2B5EF4-FFF2-40B4-BE49-F238E27FC236}">
              <a16:creationId xmlns:a16="http://schemas.microsoft.com/office/drawing/2014/main" xmlns="" id="{00000000-0008-0000-0700-00003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088" name="1087 CuadroTexto">
          <a:extLst>
            <a:ext uri="{FF2B5EF4-FFF2-40B4-BE49-F238E27FC236}">
              <a16:creationId xmlns:a16="http://schemas.microsoft.com/office/drawing/2014/main" xmlns="" id="{00000000-0008-0000-0700-00004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089" name="1088 CuadroTexto">
          <a:extLst>
            <a:ext uri="{FF2B5EF4-FFF2-40B4-BE49-F238E27FC236}">
              <a16:creationId xmlns:a16="http://schemas.microsoft.com/office/drawing/2014/main" xmlns="" id="{00000000-0008-0000-0700-00004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090" name="1089 CuadroTexto">
          <a:extLst>
            <a:ext uri="{FF2B5EF4-FFF2-40B4-BE49-F238E27FC236}">
              <a16:creationId xmlns:a16="http://schemas.microsoft.com/office/drawing/2014/main" xmlns="" id="{00000000-0008-0000-0700-00004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091" name="1090 CuadroTexto">
          <a:extLst>
            <a:ext uri="{FF2B5EF4-FFF2-40B4-BE49-F238E27FC236}">
              <a16:creationId xmlns:a16="http://schemas.microsoft.com/office/drawing/2014/main" xmlns="" id="{00000000-0008-0000-0700-00004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1092" name="1091 CuadroTexto">
          <a:extLst>
            <a:ext uri="{FF2B5EF4-FFF2-40B4-BE49-F238E27FC236}">
              <a16:creationId xmlns:a16="http://schemas.microsoft.com/office/drawing/2014/main" xmlns="" id="{00000000-0008-0000-0700-00004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093" name="1092 CuadroTexto">
          <a:extLst>
            <a:ext uri="{FF2B5EF4-FFF2-40B4-BE49-F238E27FC236}">
              <a16:creationId xmlns:a16="http://schemas.microsoft.com/office/drawing/2014/main" xmlns="" id="{00000000-0008-0000-0700-00004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094" name="1093 CuadroTexto">
          <a:extLst>
            <a:ext uri="{FF2B5EF4-FFF2-40B4-BE49-F238E27FC236}">
              <a16:creationId xmlns:a16="http://schemas.microsoft.com/office/drawing/2014/main" xmlns="" id="{00000000-0008-0000-0700-00004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095" name="1094 CuadroTexto">
          <a:extLst>
            <a:ext uri="{FF2B5EF4-FFF2-40B4-BE49-F238E27FC236}">
              <a16:creationId xmlns:a16="http://schemas.microsoft.com/office/drawing/2014/main" xmlns="" id="{00000000-0008-0000-0700-00004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096" name="1095 CuadroTexto">
          <a:extLst>
            <a:ext uri="{FF2B5EF4-FFF2-40B4-BE49-F238E27FC236}">
              <a16:creationId xmlns:a16="http://schemas.microsoft.com/office/drawing/2014/main" xmlns="" id="{00000000-0008-0000-0700-00004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97" name="1096 CuadroTexto">
          <a:extLst>
            <a:ext uri="{FF2B5EF4-FFF2-40B4-BE49-F238E27FC236}">
              <a16:creationId xmlns:a16="http://schemas.microsoft.com/office/drawing/2014/main" xmlns="" id="{00000000-0008-0000-0700-00004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98" name="1097 CuadroTexto">
          <a:extLst>
            <a:ext uri="{FF2B5EF4-FFF2-40B4-BE49-F238E27FC236}">
              <a16:creationId xmlns:a16="http://schemas.microsoft.com/office/drawing/2014/main" xmlns="" id="{00000000-0008-0000-0700-00004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099" name="1098 CuadroTexto">
          <a:extLst>
            <a:ext uri="{FF2B5EF4-FFF2-40B4-BE49-F238E27FC236}">
              <a16:creationId xmlns:a16="http://schemas.microsoft.com/office/drawing/2014/main" xmlns="" id="{00000000-0008-0000-0700-00004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100" name="1099 CuadroTexto">
          <a:extLst>
            <a:ext uri="{FF2B5EF4-FFF2-40B4-BE49-F238E27FC236}">
              <a16:creationId xmlns:a16="http://schemas.microsoft.com/office/drawing/2014/main" xmlns="" id="{00000000-0008-0000-0700-00004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101" name="1100 CuadroTexto">
          <a:extLst>
            <a:ext uri="{FF2B5EF4-FFF2-40B4-BE49-F238E27FC236}">
              <a16:creationId xmlns:a16="http://schemas.microsoft.com/office/drawing/2014/main" xmlns="" id="{00000000-0008-0000-0700-00004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102" name="1101 CuadroTexto">
          <a:extLst>
            <a:ext uri="{FF2B5EF4-FFF2-40B4-BE49-F238E27FC236}">
              <a16:creationId xmlns:a16="http://schemas.microsoft.com/office/drawing/2014/main" xmlns="" id="{00000000-0008-0000-0700-00004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03" name="1102 CuadroTexto">
          <a:extLst>
            <a:ext uri="{FF2B5EF4-FFF2-40B4-BE49-F238E27FC236}">
              <a16:creationId xmlns:a16="http://schemas.microsoft.com/office/drawing/2014/main" xmlns="" id="{00000000-0008-0000-0700-00004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04" name="1103 CuadroTexto">
          <a:extLst>
            <a:ext uri="{FF2B5EF4-FFF2-40B4-BE49-F238E27FC236}">
              <a16:creationId xmlns:a16="http://schemas.microsoft.com/office/drawing/2014/main" xmlns="" id="{00000000-0008-0000-0700-00005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05" name="1104 CuadroTexto">
          <a:extLst>
            <a:ext uri="{FF2B5EF4-FFF2-40B4-BE49-F238E27FC236}">
              <a16:creationId xmlns:a16="http://schemas.microsoft.com/office/drawing/2014/main" xmlns="" id="{00000000-0008-0000-0700-00005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06" name="1105 CuadroTexto">
          <a:extLst>
            <a:ext uri="{FF2B5EF4-FFF2-40B4-BE49-F238E27FC236}">
              <a16:creationId xmlns:a16="http://schemas.microsoft.com/office/drawing/2014/main" xmlns="" id="{00000000-0008-0000-0700-00005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107" name="1106 CuadroTexto">
          <a:extLst>
            <a:ext uri="{FF2B5EF4-FFF2-40B4-BE49-F238E27FC236}">
              <a16:creationId xmlns:a16="http://schemas.microsoft.com/office/drawing/2014/main" xmlns="" id="{00000000-0008-0000-0700-00005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108" name="1107 CuadroTexto">
          <a:extLst>
            <a:ext uri="{FF2B5EF4-FFF2-40B4-BE49-F238E27FC236}">
              <a16:creationId xmlns:a16="http://schemas.microsoft.com/office/drawing/2014/main" xmlns="" id="{00000000-0008-0000-0700-00005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09" name="1108 CuadroTexto">
          <a:extLst>
            <a:ext uri="{FF2B5EF4-FFF2-40B4-BE49-F238E27FC236}">
              <a16:creationId xmlns:a16="http://schemas.microsoft.com/office/drawing/2014/main" xmlns="" id="{00000000-0008-0000-0700-00005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10" name="1109 CuadroTexto">
          <a:extLst>
            <a:ext uri="{FF2B5EF4-FFF2-40B4-BE49-F238E27FC236}">
              <a16:creationId xmlns:a16="http://schemas.microsoft.com/office/drawing/2014/main" xmlns="" id="{00000000-0008-0000-0700-00005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11" name="1110 CuadroTexto">
          <a:extLst>
            <a:ext uri="{FF2B5EF4-FFF2-40B4-BE49-F238E27FC236}">
              <a16:creationId xmlns:a16="http://schemas.microsoft.com/office/drawing/2014/main" xmlns="" id="{00000000-0008-0000-0700-00005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12" name="1111 CuadroTexto">
          <a:extLst>
            <a:ext uri="{FF2B5EF4-FFF2-40B4-BE49-F238E27FC236}">
              <a16:creationId xmlns:a16="http://schemas.microsoft.com/office/drawing/2014/main" xmlns="" id="{00000000-0008-0000-0700-00005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13" name="1112 CuadroTexto">
          <a:extLst>
            <a:ext uri="{FF2B5EF4-FFF2-40B4-BE49-F238E27FC236}">
              <a16:creationId xmlns:a16="http://schemas.microsoft.com/office/drawing/2014/main" xmlns="" id="{00000000-0008-0000-0700-00005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14" name="1113 CuadroTexto">
          <a:extLst>
            <a:ext uri="{FF2B5EF4-FFF2-40B4-BE49-F238E27FC236}">
              <a16:creationId xmlns:a16="http://schemas.microsoft.com/office/drawing/2014/main" xmlns="" id="{00000000-0008-0000-0700-00005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15" name="1114 CuadroTexto">
          <a:extLst>
            <a:ext uri="{FF2B5EF4-FFF2-40B4-BE49-F238E27FC236}">
              <a16:creationId xmlns:a16="http://schemas.microsoft.com/office/drawing/2014/main" xmlns="" id="{00000000-0008-0000-0700-00005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16" name="1115 CuadroTexto">
          <a:extLst>
            <a:ext uri="{FF2B5EF4-FFF2-40B4-BE49-F238E27FC236}">
              <a16:creationId xmlns:a16="http://schemas.microsoft.com/office/drawing/2014/main" xmlns="" id="{00000000-0008-0000-0700-00005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17" name="1116 CuadroTexto">
          <a:extLst>
            <a:ext uri="{FF2B5EF4-FFF2-40B4-BE49-F238E27FC236}">
              <a16:creationId xmlns:a16="http://schemas.microsoft.com/office/drawing/2014/main" xmlns="" id="{00000000-0008-0000-0700-00005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18" name="1117 CuadroTexto">
          <a:extLst>
            <a:ext uri="{FF2B5EF4-FFF2-40B4-BE49-F238E27FC236}">
              <a16:creationId xmlns:a16="http://schemas.microsoft.com/office/drawing/2014/main" xmlns="" id="{00000000-0008-0000-0700-00005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19" name="1118 CuadroTexto">
          <a:extLst>
            <a:ext uri="{FF2B5EF4-FFF2-40B4-BE49-F238E27FC236}">
              <a16:creationId xmlns:a16="http://schemas.microsoft.com/office/drawing/2014/main" xmlns="" id="{00000000-0008-0000-0700-00005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20" name="1119 CuadroTexto">
          <a:extLst>
            <a:ext uri="{FF2B5EF4-FFF2-40B4-BE49-F238E27FC236}">
              <a16:creationId xmlns:a16="http://schemas.microsoft.com/office/drawing/2014/main" xmlns="" id="{00000000-0008-0000-0700-00006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21" name="1120 CuadroTexto">
          <a:extLst>
            <a:ext uri="{FF2B5EF4-FFF2-40B4-BE49-F238E27FC236}">
              <a16:creationId xmlns:a16="http://schemas.microsoft.com/office/drawing/2014/main" xmlns="" id="{00000000-0008-0000-0700-00006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22" name="1121 CuadroTexto">
          <a:extLst>
            <a:ext uri="{FF2B5EF4-FFF2-40B4-BE49-F238E27FC236}">
              <a16:creationId xmlns:a16="http://schemas.microsoft.com/office/drawing/2014/main" xmlns="" id="{00000000-0008-0000-0700-00006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23" name="1122 CuadroTexto">
          <a:extLst>
            <a:ext uri="{FF2B5EF4-FFF2-40B4-BE49-F238E27FC236}">
              <a16:creationId xmlns:a16="http://schemas.microsoft.com/office/drawing/2014/main" xmlns="" id="{00000000-0008-0000-0700-00006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24" name="1123 CuadroTexto">
          <a:extLst>
            <a:ext uri="{FF2B5EF4-FFF2-40B4-BE49-F238E27FC236}">
              <a16:creationId xmlns:a16="http://schemas.microsoft.com/office/drawing/2014/main" xmlns="" id="{00000000-0008-0000-0700-00006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25" name="1124 CuadroTexto">
          <a:extLst>
            <a:ext uri="{FF2B5EF4-FFF2-40B4-BE49-F238E27FC236}">
              <a16:creationId xmlns:a16="http://schemas.microsoft.com/office/drawing/2014/main" xmlns="" id="{00000000-0008-0000-0700-00006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26" name="1125 CuadroTexto">
          <a:extLst>
            <a:ext uri="{FF2B5EF4-FFF2-40B4-BE49-F238E27FC236}">
              <a16:creationId xmlns:a16="http://schemas.microsoft.com/office/drawing/2014/main" xmlns="" id="{00000000-0008-0000-0700-00006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27" name="1126 CuadroTexto">
          <a:extLst>
            <a:ext uri="{FF2B5EF4-FFF2-40B4-BE49-F238E27FC236}">
              <a16:creationId xmlns:a16="http://schemas.microsoft.com/office/drawing/2014/main" xmlns="" id="{00000000-0008-0000-0700-00006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28" name="1127 CuadroTexto">
          <a:extLst>
            <a:ext uri="{FF2B5EF4-FFF2-40B4-BE49-F238E27FC236}">
              <a16:creationId xmlns:a16="http://schemas.microsoft.com/office/drawing/2014/main" xmlns="" id="{00000000-0008-0000-0700-00006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29" name="1128 CuadroTexto">
          <a:extLst>
            <a:ext uri="{FF2B5EF4-FFF2-40B4-BE49-F238E27FC236}">
              <a16:creationId xmlns:a16="http://schemas.microsoft.com/office/drawing/2014/main" xmlns="" id="{00000000-0008-0000-0700-00006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30" name="1129 CuadroTexto">
          <a:extLst>
            <a:ext uri="{FF2B5EF4-FFF2-40B4-BE49-F238E27FC236}">
              <a16:creationId xmlns:a16="http://schemas.microsoft.com/office/drawing/2014/main" xmlns="" id="{00000000-0008-0000-0700-00006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31" name="1130 CuadroTexto">
          <a:extLst>
            <a:ext uri="{FF2B5EF4-FFF2-40B4-BE49-F238E27FC236}">
              <a16:creationId xmlns:a16="http://schemas.microsoft.com/office/drawing/2014/main" xmlns="" id="{00000000-0008-0000-0700-00006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32" name="1131 CuadroTexto">
          <a:extLst>
            <a:ext uri="{FF2B5EF4-FFF2-40B4-BE49-F238E27FC236}">
              <a16:creationId xmlns:a16="http://schemas.microsoft.com/office/drawing/2014/main" xmlns="" id="{00000000-0008-0000-0700-00006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33" name="1132 CuadroTexto">
          <a:extLst>
            <a:ext uri="{FF2B5EF4-FFF2-40B4-BE49-F238E27FC236}">
              <a16:creationId xmlns:a16="http://schemas.microsoft.com/office/drawing/2014/main" xmlns="" id="{00000000-0008-0000-0700-00006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34" name="1133 CuadroTexto">
          <a:extLst>
            <a:ext uri="{FF2B5EF4-FFF2-40B4-BE49-F238E27FC236}">
              <a16:creationId xmlns:a16="http://schemas.microsoft.com/office/drawing/2014/main" xmlns="" id="{00000000-0008-0000-0700-00006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35" name="1134 CuadroTexto">
          <a:extLst>
            <a:ext uri="{FF2B5EF4-FFF2-40B4-BE49-F238E27FC236}">
              <a16:creationId xmlns:a16="http://schemas.microsoft.com/office/drawing/2014/main" xmlns="" id="{00000000-0008-0000-0700-00006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36" name="1135 CuadroTexto">
          <a:extLst>
            <a:ext uri="{FF2B5EF4-FFF2-40B4-BE49-F238E27FC236}">
              <a16:creationId xmlns:a16="http://schemas.microsoft.com/office/drawing/2014/main" xmlns="" id="{00000000-0008-0000-0700-00007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137" name="1136 CuadroTexto">
          <a:extLst>
            <a:ext uri="{FF2B5EF4-FFF2-40B4-BE49-F238E27FC236}">
              <a16:creationId xmlns:a16="http://schemas.microsoft.com/office/drawing/2014/main" xmlns="" id="{00000000-0008-0000-0700-00007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138" name="1137 CuadroTexto">
          <a:extLst>
            <a:ext uri="{FF2B5EF4-FFF2-40B4-BE49-F238E27FC236}">
              <a16:creationId xmlns:a16="http://schemas.microsoft.com/office/drawing/2014/main" xmlns="" id="{00000000-0008-0000-0700-00007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39" name="1138 CuadroTexto">
          <a:extLst>
            <a:ext uri="{FF2B5EF4-FFF2-40B4-BE49-F238E27FC236}">
              <a16:creationId xmlns:a16="http://schemas.microsoft.com/office/drawing/2014/main" xmlns="" id="{00000000-0008-0000-0700-00007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40" name="1139 CuadroTexto">
          <a:extLst>
            <a:ext uri="{FF2B5EF4-FFF2-40B4-BE49-F238E27FC236}">
              <a16:creationId xmlns:a16="http://schemas.microsoft.com/office/drawing/2014/main" xmlns="" id="{00000000-0008-0000-0700-00007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41" name="1140 CuadroTexto">
          <a:extLst>
            <a:ext uri="{FF2B5EF4-FFF2-40B4-BE49-F238E27FC236}">
              <a16:creationId xmlns:a16="http://schemas.microsoft.com/office/drawing/2014/main" xmlns="" id="{00000000-0008-0000-0700-00007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42" name="1141 CuadroTexto">
          <a:extLst>
            <a:ext uri="{FF2B5EF4-FFF2-40B4-BE49-F238E27FC236}">
              <a16:creationId xmlns:a16="http://schemas.microsoft.com/office/drawing/2014/main" xmlns="" id="{00000000-0008-0000-0700-00007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143" name="1142 CuadroTexto">
          <a:extLst>
            <a:ext uri="{FF2B5EF4-FFF2-40B4-BE49-F238E27FC236}">
              <a16:creationId xmlns:a16="http://schemas.microsoft.com/office/drawing/2014/main" xmlns="" id="{00000000-0008-0000-0700-00007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144" name="1143 CuadroTexto">
          <a:extLst>
            <a:ext uri="{FF2B5EF4-FFF2-40B4-BE49-F238E27FC236}">
              <a16:creationId xmlns:a16="http://schemas.microsoft.com/office/drawing/2014/main" xmlns="" id="{00000000-0008-0000-0700-00007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145" name="1144 CuadroTexto">
          <a:extLst>
            <a:ext uri="{FF2B5EF4-FFF2-40B4-BE49-F238E27FC236}">
              <a16:creationId xmlns:a16="http://schemas.microsoft.com/office/drawing/2014/main" xmlns="" id="{00000000-0008-0000-0700-00007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146" name="1145 CuadroTexto">
          <a:extLst>
            <a:ext uri="{FF2B5EF4-FFF2-40B4-BE49-F238E27FC236}">
              <a16:creationId xmlns:a16="http://schemas.microsoft.com/office/drawing/2014/main" xmlns="" id="{00000000-0008-0000-0700-00007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147" name="1146 CuadroTexto">
          <a:extLst>
            <a:ext uri="{FF2B5EF4-FFF2-40B4-BE49-F238E27FC236}">
              <a16:creationId xmlns:a16="http://schemas.microsoft.com/office/drawing/2014/main" xmlns="" id="{00000000-0008-0000-0700-00007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148" name="1147 CuadroTexto">
          <a:extLst>
            <a:ext uri="{FF2B5EF4-FFF2-40B4-BE49-F238E27FC236}">
              <a16:creationId xmlns:a16="http://schemas.microsoft.com/office/drawing/2014/main" xmlns="" id="{00000000-0008-0000-0700-00007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149" name="1148 CuadroTexto">
          <a:extLst>
            <a:ext uri="{FF2B5EF4-FFF2-40B4-BE49-F238E27FC236}">
              <a16:creationId xmlns:a16="http://schemas.microsoft.com/office/drawing/2014/main" xmlns="" id="{00000000-0008-0000-0700-00007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150" name="1149 CuadroTexto">
          <a:extLst>
            <a:ext uri="{FF2B5EF4-FFF2-40B4-BE49-F238E27FC236}">
              <a16:creationId xmlns:a16="http://schemas.microsoft.com/office/drawing/2014/main" xmlns="" id="{00000000-0008-0000-0700-00007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151" name="1150 CuadroTexto">
          <a:extLst>
            <a:ext uri="{FF2B5EF4-FFF2-40B4-BE49-F238E27FC236}">
              <a16:creationId xmlns:a16="http://schemas.microsoft.com/office/drawing/2014/main" xmlns="" id="{00000000-0008-0000-0700-00007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152" name="1151 CuadroTexto">
          <a:extLst>
            <a:ext uri="{FF2B5EF4-FFF2-40B4-BE49-F238E27FC236}">
              <a16:creationId xmlns:a16="http://schemas.microsoft.com/office/drawing/2014/main" xmlns="" id="{00000000-0008-0000-0700-00008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153" name="1152 CuadroTexto">
          <a:extLst>
            <a:ext uri="{FF2B5EF4-FFF2-40B4-BE49-F238E27FC236}">
              <a16:creationId xmlns:a16="http://schemas.microsoft.com/office/drawing/2014/main" xmlns="" id="{00000000-0008-0000-0700-00008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154" name="1153 CuadroTexto">
          <a:extLst>
            <a:ext uri="{FF2B5EF4-FFF2-40B4-BE49-F238E27FC236}">
              <a16:creationId xmlns:a16="http://schemas.microsoft.com/office/drawing/2014/main" xmlns="" id="{00000000-0008-0000-0700-00008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155" name="1154 CuadroTexto">
          <a:extLst>
            <a:ext uri="{FF2B5EF4-FFF2-40B4-BE49-F238E27FC236}">
              <a16:creationId xmlns:a16="http://schemas.microsoft.com/office/drawing/2014/main" xmlns="" id="{00000000-0008-0000-0700-00008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1156" name="1155 CuadroTexto">
          <a:extLst>
            <a:ext uri="{FF2B5EF4-FFF2-40B4-BE49-F238E27FC236}">
              <a16:creationId xmlns:a16="http://schemas.microsoft.com/office/drawing/2014/main" xmlns="" id="{00000000-0008-0000-0700-00008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157" name="1156 CuadroTexto">
          <a:extLst>
            <a:ext uri="{FF2B5EF4-FFF2-40B4-BE49-F238E27FC236}">
              <a16:creationId xmlns:a16="http://schemas.microsoft.com/office/drawing/2014/main" xmlns="" id="{00000000-0008-0000-0700-00008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158" name="1157 CuadroTexto">
          <a:extLst>
            <a:ext uri="{FF2B5EF4-FFF2-40B4-BE49-F238E27FC236}">
              <a16:creationId xmlns:a16="http://schemas.microsoft.com/office/drawing/2014/main" xmlns="" id="{00000000-0008-0000-0700-00008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159" name="1158 CuadroTexto">
          <a:extLst>
            <a:ext uri="{FF2B5EF4-FFF2-40B4-BE49-F238E27FC236}">
              <a16:creationId xmlns:a16="http://schemas.microsoft.com/office/drawing/2014/main" xmlns="" id="{00000000-0008-0000-0700-00008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160" name="1159 CuadroTexto">
          <a:extLst>
            <a:ext uri="{FF2B5EF4-FFF2-40B4-BE49-F238E27FC236}">
              <a16:creationId xmlns:a16="http://schemas.microsoft.com/office/drawing/2014/main" xmlns="" id="{00000000-0008-0000-0700-00008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161" name="1160 CuadroTexto">
          <a:extLst>
            <a:ext uri="{FF2B5EF4-FFF2-40B4-BE49-F238E27FC236}">
              <a16:creationId xmlns:a16="http://schemas.microsoft.com/office/drawing/2014/main" xmlns="" id="{00000000-0008-0000-0700-00008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162" name="1161 CuadroTexto">
          <a:extLst>
            <a:ext uri="{FF2B5EF4-FFF2-40B4-BE49-F238E27FC236}">
              <a16:creationId xmlns:a16="http://schemas.microsoft.com/office/drawing/2014/main" xmlns="" id="{00000000-0008-0000-0700-00008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163" name="1162 CuadroTexto">
          <a:extLst>
            <a:ext uri="{FF2B5EF4-FFF2-40B4-BE49-F238E27FC236}">
              <a16:creationId xmlns:a16="http://schemas.microsoft.com/office/drawing/2014/main" xmlns="" id="{00000000-0008-0000-0700-00008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164" name="1163 CuadroTexto">
          <a:extLst>
            <a:ext uri="{FF2B5EF4-FFF2-40B4-BE49-F238E27FC236}">
              <a16:creationId xmlns:a16="http://schemas.microsoft.com/office/drawing/2014/main" xmlns="" id="{00000000-0008-0000-0700-00008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65" name="1164 CuadroTexto">
          <a:extLst>
            <a:ext uri="{FF2B5EF4-FFF2-40B4-BE49-F238E27FC236}">
              <a16:creationId xmlns:a16="http://schemas.microsoft.com/office/drawing/2014/main" xmlns="" id="{00000000-0008-0000-0700-00008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66" name="1165 CuadroTexto">
          <a:extLst>
            <a:ext uri="{FF2B5EF4-FFF2-40B4-BE49-F238E27FC236}">
              <a16:creationId xmlns:a16="http://schemas.microsoft.com/office/drawing/2014/main" xmlns="" id="{00000000-0008-0000-0700-00008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67" name="1166 CuadroTexto">
          <a:extLst>
            <a:ext uri="{FF2B5EF4-FFF2-40B4-BE49-F238E27FC236}">
              <a16:creationId xmlns:a16="http://schemas.microsoft.com/office/drawing/2014/main" xmlns="" id="{00000000-0008-0000-0700-00008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68" name="1167 CuadroTexto">
          <a:extLst>
            <a:ext uri="{FF2B5EF4-FFF2-40B4-BE49-F238E27FC236}">
              <a16:creationId xmlns:a16="http://schemas.microsoft.com/office/drawing/2014/main" xmlns="" id="{00000000-0008-0000-0700-00009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69" name="1168 CuadroTexto">
          <a:extLst>
            <a:ext uri="{FF2B5EF4-FFF2-40B4-BE49-F238E27FC236}">
              <a16:creationId xmlns:a16="http://schemas.microsoft.com/office/drawing/2014/main" xmlns="" id="{00000000-0008-0000-0700-00009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70" name="1169 CuadroTexto">
          <a:extLst>
            <a:ext uri="{FF2B5EF4-FFF2-40B4-BE49-F238E27FC236}">
              <a16:creationId xmlns:a16="http://schemas.microsoft.com/office/drawing/2014/main" xmlns="" id="{00000000-0008-0000-0700-00009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71" name="1170 CuadroTexto">
          <a:extLst>
            <a:ext uri="{FF2B5EF4-FFF2-40B4-BE49-F238E27FC236}">
              <a16:creationId xmlns:a16="http://schemas.microsoft.com/office/drawing/2014/main" xmlns="" id="{00000000-0008-0000-0700-00009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172" name="1171 CuadroTexto">
          <a:extLst>
            <a:ext uri="{FF2B5EF4-FFF2-40B4-BE49-F238E27FC236}">
              <a16:creationId xmlns:a16="http://schemas.microsoft.com/office/drawing/2014/main" xmlns="" id="{00000000-0008-0000-0700-00009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73" name="1172 CuadroTexto">
          <a:extLst>
            <a:ext uri="{FF2B5EF4-FFF2-40B4-BE49-F238E27FC236}">
              <a16:creationId xmlns:a16="http://schemas.microsoft.com/office/drawing/2014/main" xmlns="" id="{00000000-0008-0000-0700-00009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74" name="1173 CuadroTexto">
          <a:extLst>
            <a:ext uri="{FF2B5EF4-FFF2-40B4-BE49-F238E27FC236}">
              <a16:creationId xmlns:a16="http://schemas.microsoft.com/office/drawing/2014/main" xmlns="" id="{00000000-0008-0000-0700-00009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75" name="1174 CuadroTexto">
          <a:extLst>
            <a:ext uri="{FF2B5EF4-FFF2-40B4-BE49-F238E27FC236}">
              <a16:creationId xmlns:a16="http://schemas.microsoft.com/office/drawing/2014/main" xmlns="" id="{00000000-0008-0000-0700-00009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76" name="1175 CuadroTexto">
          <a:extLst>
            <a:ext uri="{FF2B5EF4-FFF2-40B4-BE49-F238E27FC236}">
              <a16:creationId xmlns:a16="http://schemas.microsoft.com/office/drawing/2014/main" xmlns="" id="{00000000-0008-0000-0700-00009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77" name="1176 CuadroTexto">
          <a:extLst>
            <a:ext uri="{FF2B5EF4-FFF2-40B4-BE49-F238E27FC236}">
              <a16:creationId xmlns:a16="http://schemas.microsoft.com/office/drawing/2014/main" xmlns="" id="{00000000-0008-0000-0700-00009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78" name="1177 CuadroTexto">
          <a:extLst>
            <a:ext uri="{FF2B5EF4-FFF2-40B4-BE49-F238E27FC236}">
              <a16:creationId xmlns:a16="http://schemas.microsoft.com/office/drawing/2014/main" xmlns="" id="{00000000-0008-0000-0700-00009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79" name="1178 CuadroTexto">
          <a:extLst>
            <a:ext uri="{FF2B5EF4-FFF2-40B4-BE49-F238E27FC236}">
              <a16:creationId xmlns:a16="http://schemas.microsoft.com/office/drawing/2014/main" xmlns="" id="{00000000-0008-0000-0700-00009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80" name="1179 CuadroTexto">
          <a:extLst>
            <a:ext uri="{FF2B5EF4-FFF2-40B4-BE49-F238E27FC236}">
              <a16:creationId xmlns:a16="http://schemas.microsoft.com/office/drawing/2014/main" xmlns="" id="{00000000-0008-0000-0700-00009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81" name="1180 CuadroTexto">
          <a:extLst>
            <a:ext uri="{FF2B5EF4-FFF2-40B4-BE49-F238E27FC236}">
              <a16:creationId xmlns:a16="http://schemas.microsoft.com/office/drawing/2014/main" xmlns="" id="{00000000-0008-0000-0700-00009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82" name="1181 CuadroTexto">
          <a:extLst>
            <a:ext uri="{FF2B5EF4-FFF2-40B4-BE49-F238E27FC236}">
              <a16:creationId xmlns:a16="http://schemas.microsoft.com/office/drawing/2014/main" xmlns="" id="{00000000-0008-0000-0700-00009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83" name="1182 CuadroTexto">
          <a:extLst>
            <a:ext uri="{FF2B5EF4-FFF2-40B4-BE49-F238E27FC236}">
              <a16:creationId xmlns:a16="http://schemas.microsoft.com/office/drawing/2014/main" xmlns="" id="{00000000-0008-0000-0700-00009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84" name="1183 CuadroTexto">
          <a:extLst>
            <a:ext uri="{FF2B5EF4-FFF2-40B4-BE49-F238E27FC236}">
              <a16:creationId xmlns:a16="http://schemas.microsoft.com/office/drawing/2014/main" xmlns="" id="{00000000-0008-0000-0700-0000A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185" name="1184 CuadroTexto">
          <a:extLst>
            <a:ext uri="{FF2B5EF4-FFF2-40B4-BE49-F238E27FC236}">
              <a16:creationId xmlns:a16="http://schemas.microsoft.com/office/drawing/2014/main" xmlns="" id="{00000000-0008-0000-0700-0000A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186" name="1185 CuadroTexto">
          <a:extLst>
            <a:ext uri="{FF2B5EF4-FFF2-40B4-BE49-F238E27FC236}">
              <a16:creationId xmlns:a16="http://schemas.microsoft.com/office/drawing/2014/main" xmlns="" id="{00000000-0008-0000-0700-0000A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87" name="1186 CuadroTexto">
          <a:extLst>
            <a:ext uri="{FF2B5EF4-FFF2-40B4-BE49-F238E27FC236}">
              <a16:creationId xmlns:a16="http://schemas.microsoft.com/office/drawing/2014/main" xmlns="" id="{00000000-0008-0000-0700-0000A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188" name="1187 CuadroTexto">
          <a:extLst>
            <a:ext uri="{FF2B5EF4-FFF2-40B4-BE49-F238E27FC236}">
              <a16:creationId xmlns:a16="http://schemas.microsoft.com/office/drawing/2014/main" xmlns="" id="{00000000-0008-0000-0700-0000A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89" name="1188 CuadroTexto">
          <a:extLst>
            <a:ext uri="{FF2B5EF4-FFF2-40B4-BE49-F238E27FC236}">
              <a16:creationId xmlns:a16="http://schemas.microsoft.com/office/drawing/2014/main" xmlns="" id="{00000000-0008-0000-0700-0000A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190" name="1189 CuadroTexto">
          <a:extLst>
            <a:ext uri="{FF2B5EF4-FFF2-40B4-BE49-F238E27FC236}">
              <a16:creationId xmlns:a16="http://schemas.microsoft.com/office/drawing/2014/main" xmlns="" id="{00000000-0008-0000-0700-0000A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91" name="1190 CuadroTexto">
          <a:extLst>
            <a:ext uri="{FF2B5EF4-FFF2-40B4-BE49-F238E27FC236}">
              <a16:creationId xmlns:a16="http://schemas.microsoft.com/office/drawing/2014/main" xmlns="" id="{00000000-0008-0000-0700-0000A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192" name="1191 CuadroTexto">
          <a:extLst>
            <a:ext uri="{FF2B5EF4-FFF2-40B4-BE49-F238E27FC236}">
              <a16:creationId xmlns:a16="http://schemas.microsoft.com/office/drawing/2014/main" xmlns="" id="{00000000-0008-0000-0700-0000A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93" name="1192 CuadroTexto">
          <a:extLst>
            <a:ext uri="{FF2B5EF4-FFF2-40B4-BE49-F238E27FC236}">
              <a16:creationId xmlns:a16="http://schemas.microsoft.com/office/drawing/2014/main" xmlns="" id="{00000000-0008-0000-0700-0000A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94" name="1193 CuadroTexto">
          <a:extLst>
            <a:ext uri="{FF2B5EF4-FFF2-40B4-BE49-F238E27FC236}">
              <a16:creationId xmlns:a16="http://schemas.microsoft.com/office/drawing/2014/main" xmlns="" id="{00000000-0008-0000-0700-0000A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95" name="1194 CuadroTexto">
          <a:extLst>
            <a:ext uri="{FF2B5EF4-FFF2-40B4-BE49-F238E27FC236}">
              <a16:creationId xmlns:a16="http://schemas.microsoft.com/office/drawing/2014/main" xmlns="" id="{00000000-0008-0000-0700-0000A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196" name="1195 CuadroTexto">
          <a:extLst>
            <a:ext uri="{FF2B5EF4-FFF2-40B4-BE49-F238E27FC236}">
              <a16:creationId xmlns:a16="http://schemas.microsoft.com/office/drawing/2014/main" xmlns="" id="{00000000-0008-0000-0700-0000A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97" name="1196 CuadroTexto">
          <a:extLst>
            <a:ext uri="{FF2B5EF4-FFF2-40B4-BE49-F238E27FC236}">
              <a16:creationId xmlns:a16="http://schemas.microsoft.com/office/drawing/2014/main" xmlns="" id="{00000000-0008-0000-0700-0000A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198" name="1197 CuadroTexto">
          <a:extLst>
            <a:ext uri="{FF2B5EF4-FFF2-40B4-BE49-F238E27FC236}">
              <a16:creationId xmlns:a16="http://schemas.microsoft.com/office/drawing/2014/main" xmlns="" id="{00000000-0008-0000-0700-0000A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199" name="1198 CuadroTexto">
          <a:extLst>
            <a:ext uri="{FF2B5EF4-FFF2-40B4-BE49-F238E27FC236}">
              <a16:creationId xmlns:a16="http://schemas.microsoft.com/office/drawing/2014/main" xmlns="" id="{00000000-0008-0000-0700-0000A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200" name="1199 CuadroTexto">
          <a:extLst>
            <a:ext uri="{FF2B5EF4-FFF2-40B4-BE49-F238E27FC236}">
              <a16:creationId xmlns:a16="http://schemas.microsoft.com/office/drawing/2014/main" xmlns="" id="{00000000-0008-0000-0700-0000B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01" name="1200 CuadroTexto">
          <a:extLst>
            <a:ext uri="{FF2B5EF4-FFF2-40B4-BE49-F238E27FC236}">
              <a16:creationId xmlns:a16="http://schemas.microsoft.com/office/drawing/2014/main" xmlns="" id="{00000000-0008-0000-0700-0000B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02" name="1201 CuadroTexto">
          <a:extLst>
            <a:ext uri="{FF2B5EF4-FFF2-40B4-BE49-F238E27FC236}">
              <a16:creationId xmlns:a16="http://schemas.microsoft.com/office/drawing/2014/main" xmlns="" id="{00000000-0008-0000-0700-0000B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203" name="1202 CuadroTexto">
          <a:extLst>
            <a:ext uri="{FF2B5EF4-FFF2-40B4-BE49-F238E27FC236}">
              <a16:creationId xmlns:a16="http://schemas.microsoft.com/office/drawing/2014/main" xmlns="" id="{00000000-0008-0000-0700-0000B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204" name="1203 CuadroTexto">
          <a:extLst>
            <a:ext uri="{FF2B5EF4-FFF2-40B4-BE49-F238E27FC236}">
              <a16:creationId xmlns:a16="http://schemas.microsoft.com/office/drawing/2014/main" xmlns="" id="{00000000-0008-0000-0700-0000B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205" name="1204 CuadroTexto">
          <a:extLst>
            <a:ext uri="{FF2B5EF4-FFF2-40B4-BE49-F238E27FC236}">
              <a16:creationId xmlns:a16="http://schemas.microsoft.com/office/drawing/2014/main" xmlns="" id="{00000000-0008-0000-0700-0000B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206" name="1205 CuadroTexto">
          <a:extLst>
            <a:ext uri="{FF2B5EF4-FFF2-40B4-BE49-F238E27FC236}">
              <a16:creationId xmlns:a16="http://schemas.microsoft.com/office/drawing/2014/main" xmlns="" id="{00000000-0008-0000-0700-0000B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07" name="1206 CuadroTexto">
          <a:extLst>
            <a:ext uri="{FF2B5EF4-FFF2-40B4-BE49-F238E27FC236}">
              <a16:creationId xmlns:a16="http://schemas.microsoft.com/office/drawing/2014/main" xmlns="" id="{00000000-0008-0000-0700-0000B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08" name="1207 CuadroTexto">
          <a:extLst>
            <a:ext uri="{FF2B5EF4-FFF2-40B4-BE49-F238E27FC236}">
              <a16:creationId xmlns:a16="http://schemas.microsoft.com/office/drawing/2014/main" xmlns="" id="{00000000-0008-0000-0700-0000B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09" name="1208 CuadroTexto">
          <a:extLst>
            <a:ext uri="{FF2B5EF4-FFF2-40B4-BE49-F238E27FC236}">
              <a16:creationId xmlns:a16="http://schemas.microsoft.com/office/drawing/2014/main" xmlns="" id="{00000000-0008-0000-0700-0000B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10" name="1209 CuadroTexto">
          <a:extLst>
            <a:ext uri="{FF2B5EF4-FFF2-40B4-BE49-F238E27FC236}">
              <a16:creationId xmlns:a16="http://schemas.microsoft.com/office/drawing/2014/main" xmlns="" id="{00000000-0008-0000-0700-0000B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11" name="1210 CuadroTexto">
          <a:extLst>
            <a:ext uri="{FF2B5EF4-FFF2-40B4-BE49-F238E27FC236}">
              <a16:creationId xmlns:a16="http://schemas.microsoft.com/office/drawing/2014/main" xmlns="" id="{00000000-0008-0000-0700-0000B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12" name="1211 CuadroTexto">
          <a:extLst>
            <a:ext uri="{FF2B5EF4-FFF2-40B4-BE49-F238E27FC236}">
              <a16:creationId xmlns:a16="http://schemas.microsoft.com/office/drawing/2014/main" xmlns="" id="{00000000-0008-0000-0700-0000B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213" name="1212 CuadroTexto">
          <a:extLst>
            <a:ext uri="{FF2B5EF4-FFF2-40B4-BE49-F238E27FC236}">
              <a16:creationId xmlns:a16="http://schemas.microsoft.com/office/drawing/2014/main" xmlns="" id="{00000000-0008-0000-0700-0000B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214" name="1213 CuadroTexto">
          <a:extLst>
            <a:ext uri="{FF2B5EF4-FFF2-40B4-BE49-F238E27FC236}">
              <a16:creationId xmlns:a16="http://schemas.microsoft.com/office/drawing/2014/main" xmlns="" id="{00000000-0008-0000-0700-0000B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215" name="1214 CuadroTexto">
          <a:extLst>
            <a:ext uri="{FF2B5EF4-FFF2-40B4-BE49-F238E27FC236}">
              <a16:creationId xmlns:a16="http://schemas.microsoft.com/office/drawing/2014/main" xmlns="" id="{00000000-0008-0000-0700-0000B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216" name="1215 CuadroTexto">
          <a:extLst>
            <a:ext uri="{FF2B5EF4-FFF2-40B4-BE49-F238E27FC236}">
              <a16:creationId xmlns:a16="http://schemas.microsoft.com/office/drawing/2014/main" xmlns="" id="{00000000-0008-0000-0700-0000C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217" name="1216 CuadroTexto">
          <a:extLst>
            <a:ext uri="{FF2B5EF4-FFF2-40B4-BE49-F238E27FC236}">
              <a16:creationId xmlns:a16="http://schemas.microsoft.com/office/drawing/2014/main" xmlns="" id="{00000000-0008-0000-0700-0000C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218" name="1217 CuadroTexto">
          <a:extLst>
            <a:ext uri="{FF2B5EF4-FFF2-40B4-BE49-F238E27FC236}">
              <a16:creationId xmlns:a16="http://schemas.microsoft.com/office/drawing/2014/main" xmlns="" id="{00000000-0008-0000-0700-0000C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219" name="1218 CuadroTexto">
          <a:extLst>
            <a:ext uri="{FF2B5EF4-FFF2-40B4-BE49-F238E27FC236}">
              <a16:creationId xmlns:a16="http://schemas.microsoft.com/office/drawing/2014/main" xmlns="" id="{00000000-0008-0000-0700-0000C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220" name="1219 CuadroTexto">
          <a:extLst>
            <a:ext uri="{FF2B5EF4-FFF2-40B4-BE49-F238E27FC236}">
              <a16:creationId xmlns:a16="http://schemas.microsoft.com/office/drawing/2014/main" xmlns="" id="{00000000-0008-0000-0700-0000C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221" name="1220 CuadroTexto">
          <a:extLst>
            <a:ext uri="{FF2B5EF4-FFF2-40B4-BE49-F238E27FC236}">
              <a16:creationId xmlns:a16="http://schemas.microsoft.com/office/drawing/2014/main" xmlns="" id="{00000000-0008-0000-0700-0000C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222" name="1221 CuadroTexto">
          <a:extLst>
            <a:ext uri="{FF2B5EF4-FFF2-40B4-BE49-F238E27FC236}">
              <a16:creationId xmlns:a16="http://schemas.microsoft.com/office/drawing/2014/main" xmlns="" id="{00000000-0008-0000-0700-0000C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223" name="1222 CuadroTexto">
          <a:extLst>
            <a:ext uri="{FF2B5EF4-FFF2-40B4-BE49-F238E27FC236}">
              <a16:creationId xmlns:a16="http://schemas.microsoft.com/office/drawing/2014/main" xmlns="" id="{00000000-0008-0000-0700-0000C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224" name="1223 CuadroTexto">
          <a:extLst>
            <a:ext uri="{FF2B5EF4-FFF2-40B4-BE49-F238E27FC236}">
              <a16:creationId xmlns:a16="http://schemas.microsoft.com/office/drawing/2014/main" xmlns="" id="{00000000-0008-0000-0700-0000C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225" name="1224 CuadroTexto">
          <a:extLst>
            <a:ext uri="{FF2B5EF4-FFF2-40B4-BE49-F238E27FC236}">
              <a16:creationId xmlns:a16="http://schemas.microsoft.com/office/drawing/2014/main" xmlns="" id="{00000000-0008-0000-0700-0000C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226" name="1225 CuadroTexto">
          <a:extLst>
            <a:ext uri="{FF2B5EF4-FFF2-40B4-BE49-F238E27FC236}">
              <a16:creationId xmlns:a16="http://schemas.microsoft.com/office/drawing/2014/main" xmlns="" id="{00000000-0008-0000-0700-0000C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227" name="1226 CuadroTexto">
          <a:extLst>
            <a:ext uri="{FF2B5EF4-FFF2-40B4-BE49-F238E27FC236}">
              <a16:creationId xmlns:a16="http://schemas.microsoft.com/office/drawing/2014/main" xmlns="" id="{00000000-0008-0000-0700-0000C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228" name="1227 CuadroTexto">
          <a:extLst>
            <a:ext uri="{FF2B5EF4-FFF2-40B4-BE49-F238E27FC236}">
              <a16:creationId xmlns:a16="http://schemas.microsoft.com/office/drawing/2014/main" xmlns="" id="{00000000-0008-0000-0700-0000C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229" name="1228 CuadroTexto">
          <a:extLst>
            <a:ext uri="{FF2B5EF4-FFF2-40B4-BE49-F238E27FC236}">
              <a16:creationId xmlns:a16="http://schemas.microsoft.com/office/drawing/2014/main" xmlns="" id="{00000000-0008-0000-0700-0000C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230" name="1229 CuadroTexto">
          <a:extLst>
            <a:ext uri="{FF2B5EF4-FFF2-40B4-BE49-F238E27FC236}">
              <a16:creationId xmlns:a16="http://schemas.microsoft.com/office/drawing/2014/main" xmlns="" id="{00000000-0008-0000-0700-0000C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31" name="1230 CuadroTexto">
          <a:extLst>
            <a:ext uri="{FF2B5EF4-FFF2-40B4-BE49-F238E27FC236}">
              <a16:creationId xmlns:a16="http://schemas.microsoft.com/office/drawing/2014/main" xmlns="" id="{00000000-0008-0000-0700-0000C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32" name="1231 CuadroTexto">
          <a:extLst>
            <a:ext uri="{FF2B5EF4-FFF2-40B4-BE49-F238E27FC236}">
              <a16:creationId xmlns:a16="http://schemas.microsoft.com/office/drawing/2014/main" xmlns="" id="{00000000-0008-0000-0700-0000D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33" name="1232 CuadroTexto">
          <a:extLst>
            <a:ext uri="{FF2B5EF4-FFF2-40B4-BE49-F238E27FC236}">
              <a16:creationId xmlns:a16="http://schemas.microsoft.com/office/drawing/2014/main" xmlns="" id="{00000000-0008-0000-0700-0000D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34" name="1233 CuadroTexto">
          <a:extLst>
            <a:ext uri="{FF2B5EF4-FFF2-40B4-BE49-F238E27FC236}">
              <a16:creationId xmlns:a16="http://schemas.microsoft.com/office/drawing/2014/main" xmlns="" id="{00000000-0008-0000-0700-0000D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235" name="1234 CuadroTexto">
          <a:extLst>
            <a:ext uri="{FF2B5EF4-FFF2-40B4-BE49-F238E27FC236}">
              <a16:creationId xmlns:a16="http://schemas.microsoft.com/office/drawing/2014/main" xmlns="" id="{00000000-0008-0000-0700-0000D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236" name="1235 CuadroTexto">
          <a:extLst>
            <a:ext uri="{FF2B5EF4-FFF2-40B4-BE49-F238E27FC236}">
              <a16:creationId xmlns:a16="http://schemas.microsoft.com/office/drawing/2014/main" xmlns="" id="{00000000-0008-0000-0700-0000D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37" name="1236 CuadroTexto">
          <a:extLst>
            <a:ext uri="{FF2B5EF4-FFF2-40B4-BE49-F238E27FC236}">
              <a16:creationId xmlns:a16="http://schemas.microsoft.com/office/drawing/2014/main" xmlns="" id="{00000000-0008-0000-0700-0000D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38" name="1237 CuadroTexto">
          <a:extLst>
            <a:ext uri="{FF2B5EF4-FFF2-40B4-BE49-F238E27FC236}">
              <a16:creationId xmlns:a16="http://schemas.microsoft.com/office/drawing/2014/main" xmlns="" id="{00000000-0008-0000-0700-0000D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39" name="1238 CuadroTexto">
          <a:extLst>
            <a:ext uri="{FF2B5EF4-FFF2-40B4-BE49-F238E27FC236}">
              <a16:creationId xmlns:a16="http://schemas.microsoft.com/office/drawing/2014/main" xmlns="" id="{00000000-0008-0000-0700-0000D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40" name="1239 CuadroTexto">
          <a:extLst>
            <a:ext uri="{FF2B5EF4-FFF2-40B4-BE49-F238E27FC236}">
              <a16:creationId xmlns:a16="http://schemas.microsoft.com/office/drawing/2014/main" xmlns="" id="{00000000-0008-0000-0700-0000D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241" name="1240 CuadroTexto">
          <a:extLst>
            <a:ext uri="{FF2B5EF4-FFF2-40B4-BE49-F238E27FC236}">
              <a16:creationId xmlns:a16="http://schemas.microsoft.com/office/drawing/2014/main" xmlns="" id="{00000000-0008-0000-0700-0000D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242" name="1241 CuadroTexto">
          <a:extLst>
            <a:ext uri="{FF2B5EF4-FFF2-40B4-BE49-F238E27FC236}">
              <a16:creationId xmlns:a16="http://schemas.microsoft.com/office/drawing/2014/main" xmlns="" id="{00000000-0008-0000-0700-0000D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243" name="1242 CuadroTexto">
          <a:extLst>
            <a:ext uri="{FF2B5EF4-FFF2-40B4-BE49-F238E27FC236}">
              <a16:creationId xmlns:a16="http://schemas.microsoft.com/office/drawing/2014/main" xmlns="" id="{00000000-0008-0000-0700-0000D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244" name="1243 CuadroTexto">
          <a:extLst>
            <a:ext uri="{FF2B5EF4-FFF2-40B4-BE49-F238E27FC236}">
              <a16:creationId xmlns:a16="http://schemas.microsoft.com/office/drawing/2014/main" xmlns="" id="{00000000-0008-0000-0700-0000D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245" name="1244 CuadroTexto">
          <a:extLst>
            <a:ext uri="{FF2B5EF4-FFF2-40B4-BE49-F238E27FC236}">
              <a16:creationId xmlns:a16="http://schemas.microsoft.com/office/drawing/2014/main" xmlns="" id="{00000000-0008-0000-0700-0000D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246" name="1245 CuadroTexto">
          <a:extLst>
            <a:ext uri="{FF2B5EF4-FFF2-40B4-BE49-F238E27FC236}">
              <a16:creationId xmlns:a16="http://schemas.microsoft.com/office/drawing/2014/main" xmlns="" id="{00000000-0008-0000-0700-0000D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247" name="1246 CuadroTexto">
          <a:extLst>
            <a:ext uri="{FF2B5EF4-FFF2-40B4-BE49-F238E27FC236}">
              <a16:creationId xmlns:a16="http://schemas.microsoft.com/office/drawing/2014/main" xmlns="" id="{00000000-0008-0000-0700-0000D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248" name="1247 CuadroTexto">
          <a:extLst>
            <a:ext uri="{FF2B5EF4-FFF2-40B4-BE49-F238E27FC236}">
              <a16:creationId xmlns:a16="http://schemas.microsoft.com/office/drawing/2014/main" xmlns="" id="{00000000-0008-0000-0700-0000E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249" name="1248 CuadroTexto">
          <a:extLst>
            <a:ext uri="{FF2B5EF4-FFF2-40B4-BE49-F238E27FC236}">
              <a16:creationId xmlns:a16="http://schemas.microsoft.com/office/drawing/2014/main" xmlns="" id="{00000000-0008-0000-0700-0000E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250" name="1249 CuadroTexto">
          <a:extLst>
            <a:ext uri="{FF2B5EF4-FFF2-40B4-BE49-F238E27FC236}">
              <a16:creationId xmlns:a16="http://schemas.microsoft.com/office/drawing/2014/main" xmlns="" id="{00000000-0008-0000-0700-0000E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51" name="1250 CuadroTexto">
          <a:extLst>
            <a:ext uri="{FF2B5EF4-FFF2-40B4-BE49-F238E27FC236}">
              <a16:creationId xmlns:a16="http://schemas.microsoft.com/office/drawing/2014/main" xmlns="" id="{00000000-0008-0000-0700-0000E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252" name="1251 CuadroTexto">
          <a:extLst>
            <a:ext uri="{FF2B5EF4-FFF2-40B4-BE49-F238E27FC236}">
              <a16:creationId xmlns:a16="http://schemas.microsoft.com/office/drawing/2014/main" xmlns="" id="{00000000-0008-0000-0700-0000E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53" name="1252 CuadroTexto">
          <a:extLst>
            <a:ext uri="{FF2B5EF4-FFF2-40B4-BE49-F238E27FC236}">
              <a16:creationId xmlns:a16="http://schemas.microsoft.com/office/drawing/2014/main" xmlns="" id="{00000000-0008-0000-0700-0000E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254" name="1253 CuadroTexto">
          <a:extLst>
            <a:ext uri="{FF2B5EF4-FFF2-40B4-BE49-F238E27FC236}">
              <a16:creationId xmlns:a16="http://schemas.microsoft.com/office/drawing/2014/main" xmlns="" id="{00000000-0008-0000-0700-0000E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255" name="1254 CuadroTexto">
          <a:extLst>
            <a:ext uri="{FF2B5EF4-FFF2-40B4-BE49-F238E27FC236}">
              <a16:creationId xmlns:a16="http://schemas.microsoft.com/office/drawing/2014/main" xmlns="" id="{00000000-0008-0000-0700-0000E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256" name="1255 CuadroTexto">
          <a:extLst>
            <a:ext uri="{FF2B5EF4-FFF2-40B4-BE49-F238E27FC236}">
              <a16:creationId xmlns:a16="http://schemas.microsoft.com/office/drawing/2014/main" xmlns="" id="{00000000-0008-0000-0700-0000E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257" name="1256 CuadroTexto">
          <a:extLst>
            <a:ext uri="{FF2B5EF4-FFF2-40B4-BE49-F238E27FC236}">
              <a16:creationId xmlns:a16="http://schemas.microsoft.com/office/drawing/2014/main" xmlns="" id="{00000000-0008-0000-0700-0000E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258" name="1257 CuadroTexto">
          <a:extLst>
            <a:ext uri="{FF2B5EF4-FFF2-40B4-BE49-F238E27FC236}">
              <a16:creationId xmlns:a16="http://schemas.microsoft.com/office/drawing/2014/main" xmlns="" id="{00000000-0008-0000-0700-0000E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259" name="1258 CuadroTexto">
          <a:extLst>
            <a:ext uri="{FF2B5EF4-FFF2-40B4-BE49-F238E27FC236}">
              <a16:creationId xmlns:a16="http://schemas.microsoft.com/office/drawing/2014/main" xmlns="" id="{00000000-0008-0000-0700-0000E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260" name="1259 CuadroTexto">
          <a:extLst>
            <a:ext uri="{FF2B5EF4-FFF2-40B4-BE49-F238E27FC236}">
              <a16:creationId xmlns:a16="http://schemas.microsoft.com/office/drawing/2014/main" xmlns="" id="{00000000-0008-0000-0700-0000E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261" name="1260 CuadroTexto">
          <a:extLst>
            <a:ext uri="{FF2B5EF4-FFF2-40B4-BE49-F238E27FC236}">
              <a16:creationId xmlns:a16="http://schemas.microsoft.com/office/drawing/2014/main" xmlns="" id="{00000000-0008-0000-0700-0000E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262" name="1261 CuadroTexto">
          <a:extLst>
            <a:ext uri="{FF2B5EF4-FFF2-40B4-BE49-F238E27FC236}">
              <a16:creationId xmlns:a16="http://schemas.microsoft.com/office/drawing/2014/main" xmlns="" id="{00000000-0008-0000-0700-0000E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263" name="1262 CuadroTexto">
          <a:extLst>
            <a:ext uri="{FF2B5EF4-FFF2-40B4-BE49-F238E27FC236}">
              <a16:creationId xmlns:a16="http://schemas.microsoft.com/office/drawing/2014/main" xmlns="" id="{00000000-0008-0000-0700-0000E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264" name="1263 CuadroTexto">
          <a:extLst>
            <a:ext uri="{FF2B5EF4-FFF2-40B4-BE49-F238E27FC236}">
              <a16:creationId xmlns:a16="http://schemas.microsoft.com/office/drawing/2014/main" xmlns="" id="{00000000-0008-0000-0700-0000F0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265" name="1264 CuadroTexto">
          <a:extLst>
            <a:ext uri="{FF2B5EF4-FFF2-40B4-BE49-F238E27FC236}">
              <a16:creationId xmlns:a16="http://schemas.microsoft.com/office/drawing/2014/main" xmlns="" id="{00000000-0008-0000-0700-0000F1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266" name="1265 CuadroTexto">
          <a:extLst>
            <a:ext uri="{FF2B5EF4-FFF2-40B4-BE49-F238E27FC236}">
              <a16:creationId xmlns:a16="http://schemas.microsoft.com/office/drawing/2014/main" xmlns="" id="{00000000-0008-0000-0700-0000F2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267" name="1266 CuadroTexto">
          <a:extLst>
            <a:ext uri="{FF2B5EF4-FFF2-40B4-BE49-F238E27FC236}">
              <a16:creationId xmlns:a16="http://schemas.microsoft.com/office/drawing/2014/main" xmlns="" id="{00000000-0008-0000-0700-0000F3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268" name="1267 CuadroTexto">
          <a:extLst>
            <a:ext uri="{FF2B5EF4-FFF2-40B4-BE49-F238E27FC236}">
              <a16:creationId xmlns:a16="http://schemas.microsoft.com/office/drawing/2014/main" xmlns="" id="{00000000-0008-0000-0700-0000F4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269" name="1268 CuadroTexto">
          <a:extLst>
            <a:ext uri="{FF2B5EF4-FFF2-40B4-BE49-F238E27FC236}">
              <a16:creationId xmlns:a16="http://schemas.microsoft.com/office/drawing/2014/main" xmlns="" id="{00000000-0008-0000-0700-0000F5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270" name="1269 CuadroTexto">
          <a:extLst>
            <a:ext uri="{FF2B5EF4-FFF2-40B4-BE49-F238E27FC236}">
              <a16:creationId xmlns:a16="http://schemas.microsoft.com/office/drawing/2014/main" xmlns="" id="{00000000-0008-0000-0700-0000F6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271" name="1270 CuadroTexto">
          <a:extLst>
            <a:ext uri="{FF2B5EF4-FFF2-40B4-BE49-F238E27FC236}">
              <a16:creationId xmlns:a16="http://schemas.microsoft.com/office/drawing/2014/main" xmlns="" id="{00000000-0008-0000-0700-0000F7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272" name="1271 CuadroTexto">
          <a:extLst>
            <a:ext uri="{FF2B5EF4-FFF2-40B4-BE49-F238E27FC236}">
              <a16:creationId xmlns:a16="http://schemas.microsoft.com/office/drawing/2014/main" xmlns="" id="{00000000-0008-0000-0700-0000F8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273" name="1272 CuadroTexto">
          <a:extLst>
            <a:ext uri="{FF2B5EF4-FFF2-40B4-BE49-F238E27FC236}">
              <a16:creationId xmlns:a16="http://schemas.microsoft.com/office/drawing/2014/main" xmlns="" id="{00000000-0008-0000-0700-0000F9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274" name="1273 CuadroTexto">
          <a:extLst>
            <a:ext uri="{FF2B5EF4-FFF2-40B4-BE49-F238E27FC236}">
              <a16:creationId xmlns:a16="http://schemas.microsoft.com/office/drawing/2014/main" xmlns="" id="{00000000-0008-0000-0700-0000FA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275" name="1274 CuadroTexto">
          <a:extLst>
            <a:ext uri="{FF2B5EF4-FFF2-40B4-BE49-F238E27FC236}">
              <a16:creationId xmlns:a16="http://schemas.microsoft.com/office/drawing/2014/main" xmlns="" id="{00000000-0008-0000-0700-0000FB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276" name="1275 CuadroTexto">
          <a:extLst>
            <a:ext uri="{FF2B5EF4-FFF2-40B4-BE49-F238E27FC236}">
              <a16:creationId xmlns:a16="http://schemas.microsoft.com/office/drawing/2014/main" xmlns="" id="{00000000-0008-0000-0700-0000FC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277" name="1276 CuadroTexto">
          <a:extLst>
            <a:ext uri="{FF2B5EF4-FFF2-40B4-BE49-F238E27FC236}">
              <a16:creationId xmlns:a16="http://schemas.microsoft.com/office/drawing/2014/main" xmlns="" id="{00000000-0008-0000-0700-0000FD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278" name="1277 CuadroTexto">
          <a:extLst>
            <a:ext uri="{FF2B5EF4-FFF2-40B4-BE49-F238E27FC236}">
              <a16:creationId xmlns:a16="http://schemas.microsoft.com/office/drawing/2014/main" xmlns="" id="{00000000-0008-0000-0700-0000FE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279" name="1278 CuadroTexto">
          <a:extLst>
            <a:ext uri="{FF2B5EF4-FFF2-40B4-BE49-F238E27FC236}">
              <a16:creationId xmlns:a16="http://schemas.microsoft.com/office/drawing/2014/main" xmlns="" id="{00000000-0008-0000-0700-0000FF04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280" name="1279 CuadroTexto">
          <a:extLst>
            <a:ext uri="{FF2B5EF4-FFF2-40B4-BE49-F238E27FC236}">
              <a16:creationId xmlns:a16="http://schemas.microsoft.com/office/drawing/2014/main" xmlns="" id="{00000000-0008-0000-0700-00000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281" name="1280 CuadroTexto">
          <a:extLst>
            <a:ext uri="{FF2B5EF4-FFF2-40B4-BE49-F238E27FC236}">
              <a16:creationId xmlns:a16="http://schemas.microsoft.com/office/drawing/2014/main" xmlns="" id="{00000000-0008-0000-0700-00000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282" name="1281 CuadroTexto">
          <a:extLst>
            <a:ext uri="{FF2B5EF4-FFF2-40B4-BE49-F238E27FC236}">
              <a16:creationId xmlns:a16="http://schemas.microsoft.com/office/drawing/2014/main" xmlns="" id="{00000000-0008-0000-0700-00000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283" name="1282 CuadroTexto">
          <a:extLst>
            <a:ext uri="{FF2B5EF4-FFF2-40B4-BE49-F238E27FC236}">
              <a16:creationId xmlns:a16="http://schemas.microsoft.com/office/drawing/2014/main" xmlns="" id="{00000000-0008-0000-0700-00000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1284" name="1283 CuadroTexto">
          <a:extLst>
            <a:ext uri="{FF2B5EF4-FFF2-40B4-BE49-F238E27FC236}">
              <a16:creationId xmlns:a16="http://schemas.microsoft.com/office/drawing/2014/main" xmlns="" id="{00000000-0008-0000-0700-00000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285" name="1284 CuadroTexto">
          <a:extLst>
            <a:ext uri="{FF2B5EF4-FFF2-40B4-BE49-F238E27FC236}">
              <a16:creationId xmlns:a16="http://schemas.microsoft.com/office/drawing/2014/main" xmlns="" id="{00000000-0008-0000-0700-00000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286" name="1285 CuadroTexto">
          <a:extLst>
            <a:ext uri="{FF2B5EF4-FFF2-40B4-BE49-F238E27FC236}">
              <a16:creationId xmlns:a16="http://schemas.microsoft.com/office/drawing/2014/main" xmlns="" id="{00000000-0008-0000-0700-00000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287" name="1286 CuadroTexto">
          <a:extLst>
            <a:ext uri="{FF2B5EF4-FFF2-40B4-BE49-F238E27FC236}">
              <a16:creationId xmlns:a16="http://schemas.microsoft.com/office/drawing/2014/main" xmlns="" id="{00000000-0008-0000-0700-00000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288" name="1287 CuadroTexto">
          <a:extLst>
            <a:ext uri="{FF2B5EF4-FFF2-40B4-BE49-F238E27FC236}">
              <a16:creationId xmlns:a16="http://schemas.microsoft.com/office/drawing/2014/main" xmlns="" id="{00000000-0008-0000-0700-00000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289" name="1288 CuadroTexto">
          <a:extLst>
            <a:ext uri="{FF2B5EF4-FFF2-40B4-BE49-F238E27FC236}">
              <a16:creationId xmlns:a16="http://schemas.microsoft.com/office/drawing/2014/main" xmlns="" id="{00000000-0008-0000-0700-00000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290" name="1289 CuadroTexto">
          <a:extLst>
            <a:ext uri="{FF2B5EF4-FFF2-40B4-BE49-F238E27FC236}">
              <a16:creationId xmlns:a16="http://schemas.microsoft.com/office/drawing/2014/main" xmlns="" id="{00000000-0008-0000-0700-00000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291" name="1290 CuadroTexto">
          <a:extLst>
            <a:ext uri="{FF2B5EF4-FFF2-40B4-BE49-F238E27FC236}">
              <a16:creationId xmlns:a16="http://schemas.microsoft.com/office/drawing/2014/main" xmlns="" id="{00000000-0008-0000-0700-00000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292" name="1291 CuadroTexto">
          <a:extLst>
            <a:ext uri="{FF2B5EF4-FFF2-40B4-BE49-F238E27FC236}">
              <a16:creationId xmlns:a16="http://schemas.microsoft.com/office/drawing/2014/main" xmlns="" id="{00000000-0008-0000-0700-00000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293" name="1292 CuadroTexto">
          <a:extLst>
            <a:ext uri="{FF2B5EF4-FFF2-40B4-BE49-F238E27FC236}">
              <a16:creationId xmlns:a16="http://schemas.microsoft.com/office/drawing/2014/main" xmlns="" id="{00000000-0008-0000-0700-00000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294" name="1293 CuadroTexto">
          <a:extLst>
            <a:ext uri="{FF2B5EF4-FFF2-40B4-BE49-F238E27FC236}">
              <a16:creationId xmlns:a16="http://schemas.microsoft.com/office/drawing/2014/main" xmlns="" id="{00000000-0008-0000-0700-00000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295" name="1294 CuadroTexto">
          <a:extLst>
            <a:ext uri="{FF2B5EF4-FFF2-40B4-BE49-F238E27FC236}">
              <a16:creationId xmlns:a16="http://schemas.microsoft.com/office/drawing/2014/main" xmlns="" id="{00000000-0008-0000-0700-00000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296" name="1295 CuadroTexto">
          <a:extLst>
            <a:ext uri="{FF2B5EF4-FFF2-40B4-BE49-F238E27FC236}">
              <a16:creationId xmlns:a16="http://schemas.microsoft.com/office/drawing/2014/main" xmlns="" id="{00000000-0008-0000-0700-00001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297" name="1296 CuadroTexto">
          <a:extLst>
            <a:ext uri="{FF2B5EF4-FFF2-40B4-BE49-F238E27FC236}">
              <a16:creationId xmlns:a16="http://schemas.microsoft.com/office/drawing/2014/main" xmlns="" id="{00000000-0008-0000-0700-00001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298" name="1297 CuadroTexto">
          <a:extLst>
            <a:ext uri="{FF2B5EF4-FFF2-40B4-BE49-F238E27FC236}">
              <a16:creationId xmlns:a16="http://schemas.microsoft.com/office/drawing/2014/main" xmlns="" id="{00000000-0008-0000-0700-00001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299" name="1298 CuadroTexto">
          <a:extLst>
            <a:ext uri="{FF2B5EF4-FFF2-40B4-BE49-F238E27FC236}">
              <a16:creationId xmlns:a16="http://schemas.microsoft.com/office/drawing/2014/main" xmlns="" id="{00000000-0008-0000-0700-00001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300" name="1299 CuadroTexto">
          <a:extLst>
            <a:ext uri="{FF2B5EF4-FFF2-40B4-BE49-F238E27FC236}">
              <a16:creationId xmlns:a16="http://schemas.microsoft.com/office/drawing/2014/main" xmlns="" id="{00000000-0008-0000-0700-00001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301" name="1300 CuadroTexto">
          <a:extLst>
            <a:ext uri="{FF2B5EF4-FFF2-40B4-BE49-F238E27FC236}">
              <a16:creationId xmlns:a16="http://schemas.microsoft.com/office/drawing/2014/main" xmlns="" id="{00000000-0008-0000-0700-00001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302" name="1301 CuadroTexto">
          <a:extLst>
            <a:ext uri="{FF2B5EF4-FFF2-40B4-BE49-F238E27FC236}">
              <a16:creationId xmlns:a16="http://schemas.microsoft.com/office/drawing/2014/main" xmlns="" id="{00000000-0008-0000-0700-00001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303" name="1302 CuadroTexto">
          <a:extLst>
            <a:ext uri="{FF2B5EF4-FFF2-40B4-BE49-F238E27FC236}">
              <a16:creationId xmlns:a16="http://schemas.microsoft.com/office/drawing/2014/main" xmlns="" id="{00000000-0008-0000-0700-00001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304" name="1303 CuadroTexto">
          <a:extLst>
            <a:ext uri="{FF2B5EF4-FFF2-40B4-BE49-F238E27FC236}">
              <a16:creationId xmlns:a16="http://schemas.microsoft.com/office/drawing/2014/main" xmlns="" id="{00000000-0008-0000-0700-00001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305" name="1304 CuadroTexto">
          <a:extLst>
            <a:ext uri="{FF2B5EF4-FFF2-40B4-BE49-F238E27FC236}">
              <a16:creationId xmlns:a16="http://schemas.microsoft.com/office/drawing/2014/main" xmlns="" id="{00000000-0008-0000-0700-00001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306" name="1305 CuadroTexto">
          <a:extLst>
            <a:ext uri="{FF2B5EF4-FFF2-40B4-BE49-F238E27FC236}">
              <a16:creationId xmlns:a16="http://schemas.microsoft.com/office/drawing/2014/main" xmlns="" id="{00000000-0008-0000-0700-00001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307" name="1306 CuadroTexto">
          <a:extLst>
            <a:ext uri="{FF2B5EF4-FFF2-40B4-BE49-F238E27FC236}">
              <a16:creationId xmlns:a16="http://schemas.microsoft.com/office/drawing/2014/main" xmlns="" id="{00000000-0008-0000-0700-00001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308" name="1307 CuadroTexto">
          <a:extLst>
            <a:ext uri="{FF2B5EF4-FFF2-40B4-BE49-F238E27FC236}">
              <a16:creationId xmlns:a16="http://schemas.microsoft.com/office/drawing/2014/main" xmlns="" id="{00000000-0008-0000-0700-00001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309" name="1308 CuadroTexto">
          <a:extLst>
            <a:ext uri="{FF2B5EF4-FFF2-40B4-BE49-F238E27FC236}">
              <a16:creationId xmlns:a16="http://schemas.microsoft.com/office/drawing/2014/main" xmlns="" id="{00000000-0008-0000-0700-00001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310" name="1309 CuadroTexto">
          <a:extLst>
            <a:ext uri="{FF2B5EF4-FFF2-40B4-BE49-F238E27FC236}">
              <a16:creationId xmlns:a16="http://schemas.microsoft.com/office/drawing/2014/main" xmlns="" id="{00000000-0008-0000-0700-00001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11" name="1310 CuadroTexto">
          <a:extLst>
            <a:ext uri="{FF2B5EF4-FFF2-40B4-BE49-F238E27FC236}">
              <a16:creationId xmlns:a16="http://schemas.microsoft.com/office/drawing/2014/main" xmlns="" id="{00000000-0008-0000-0700-00001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12" name="1311 CuadroTexto">
          <a:extLst>
            <a:ext uri="{FF2B5EF4-FFF2-40B4-BE49-F238E27FC236}">
              <a16:creationId xmlns:a16="http://schemas.microsoft.com/office/drawing/2014/main" xmlns="" id="{00000000-0008-0000-0700-00002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13" name="1312 CuadroTexto">
          <a:extLst>
            <a:ext uri="{FF2B5EF4-FFF2-40B4-BE49-F238E27FC236}">
              <a16:creationId xmlns:a16="http://schemas.microsoft.com/office/drawing/2014/main" xmlns="" id="{00000000-0008-0000-0700-00002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14" name="1313 CuadroTexto">
          <a:extLst>
            <a:ext uri="{FF2B5EF4-FFF2-40B4-BE49-F238E27FC236}">
              <a16:creationId xmlns:a16="http://schemas.microsoft.com/office/drawing/2014/main" xmlns="" id="{00000000-0008-0000-0700-00002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315" name="1314 CuadroTexto">
          <a:extLst>
            <a:ext uri="{FF2B5EF4-FFF2-40B4-BE49-F238E27FC236}">
              <a16:creationId xmlns:a16="http://schemas.microsoft.com/office/drawing/2014/main" xmlns="" id="{00000000-0008-0000-0700-00002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316" name="1315 CuadroTexto">
          <a:extLst>
            <a:ext uri="{FF2B5EF4-FFF2-40B4-BE49-F238E27FC236}">
              <a16:creationId xmlns:a16="http://schemas.microsoft.com/office/drawing/2014/main" xmlns="" id="{00000000-0008-0000-0700-00002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317" name="1316 CuadroTexto">
          <a:extLst>
            <a:ext uri="{FF2B5EF4-FFF2-40B4-BE49-F238E27FC236}">
              <a16:creationId xmlns:a16="http://schemas.microsoft.com/office/drawing/2014/main" xmlns="" id="{00000000-0008-0000-0700-00002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318" name="1317 CuadroTexto">
          <a:extLst>
            <a:ext uri="{FF2B5EF4-FFF2-40B4-BE49-F238E27FC236}">
              <a16:creationId xmlns:a16="http://schemas.microsoft.com/office/drawing/2014/main" xmlns="" id="{00000000-0008-0000-0700-00002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319" name="1318 CuadroTexto">
          <a:extLst>
            <a:ext uri="{FF2B5EF4-FFF2-40B4-BE49-F238E27FC236}">
              <a16:creationId xmlns:a16="http://schemas.microsoft.com/office/drawing/2014/main" xmlns="" id="{00000000-0008-0000-0700-00002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320" name="1319 CuadroTexto">
          <a:extLst>
            <a:ext uri="{FF2B5EF4-FFF2-40B4-BE49-F238E27FC236}">
              <a16:creationId xmlns:a16="http://schemas.microsoft.com/office/drawing/2014/main" xmlns="" id="{00000000-0008-0000-0700-00002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321" name="1320 CuadroTexto">
          <a:extLst>
            <a:ext uri="{FF2B5EF4-FFF2-40B4-BE49-F238E27FC236}">
              <a16:creationId xmlns:a16="http://schemas.microsoft.com/office/drawing/2014/main" xmlns="" id="{00000000-0008-0000-0700-00002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322" name="1321 CuadroTexto">
          <a:extLst>
            <a:ext uri="{FF2B5EF4-FFF2-40B4-BE49-F238E27FC236}">
              <a16:creationId xmlns:a16="http://schemas.microsoft.com/office/drawing/2014/main" xmlns="" id="{00000000-0008-0000-0700-00002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323" name="1322 CuadroTexto">
          <a:extLst>
            <a:ext uri="{FF2B5EF4-FFF2-40B4-BE49-F238E27FC236}">
              <a16:creationId xmlns:a16="http://schemas.microsoft.com/office/drawing/2014/main" xmlns="" id="{00000000-0008-0000-0700-00002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324" name="1323 CuadroTexto">
          <a:extLst>
            <a:ext uri="{FF2B5EF4-FFF2-40B4-BE49-F238E27FC236}">
              <a16:creationId xmlns:a16="http://schemas.microsoft.com/office/drawing/2014/main" xmlns="" id="{00000000-0008-0000-0700-00002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25" name="1324 CuadroTexto">
          <a:extLst>
            <a:ext uri="{FF2B5EF4-FFF2-40B4-BE49-F238E27FC236}">
              <a16:creationId xmlns:a16="http://schemas.microsoft.com/office/drawing/2014/main" xmlns="" id="{00000000-0008-0000-0700-00002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26" name="1325 CuadroTexto">
          <a:extLst>
            <a:ext uri="{FF2B5EF4-FFF2-40B4-BE49-F238E27FC236}">
              <a16:creationId xmlns:a16="http://schemas.microsoft.com/office/drawing/2014/main" xmlns="" id="{00000000-0008-0000-0700-00002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27" name="1326 CuadroTexto">
          <a:extLst>
            <a:ext uri="{FF2B5EF4-FFF2-40B4-BE49-F238E27FC236}">
              <a16:creationId xmlns:a16="http://schemas.microsoft.com/office/drawing/2014/main" xmlns="" id="{00000000-0008-0000-0700-00002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28" name="1327 CuadroTexto">
          <a:extLst>
            <a:ext uri="{FF2B5EF4-FFF2-40B4-BE49-F238E27FC236}">
              <a16:creationId xmlns:a16="http://schemas.microsoft.com/office/drawing/2014/main" xmlns="" id="{00000000-0008-0000-0700-00003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29" name="1328 CuadroTexto">
          <a:extLst>
            <a:ext uri="{FF2B5EF4-FFF2-40B4-BE49-F238E27FC236}">
              <a16:creationId xmlns:a16="http://schemas.microsoft.com/office/drawing/2014/main" xmlns="" id="{00000000-0008-0000-0700-00003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30" name="1329 CuadroTexto">
          <a:extLst>
            <a:ext uri="{FF2B5EF4-FFF2-40B4-BE49-F238E27FC236}">
              <a16:creationId xmlns:a16="http://schemas.microsoft.com/office/drawing/2014/main" xmlns="" id="{00000000-0008-0000-0700-00003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31" name="1330 CuadroTexto">
          <a:extLst>
            <a:ext uri="{FF2B5EF4-FFF2-40B4-BE49-F238E27FC236}">
              <a16:creationId xmlns:a16="http://schemas.microsoft.com/office/drawing/2014/main" xmlns="" id="{00000000-0008-0000-0700-00003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32" name="1331 CuadroTexto">
          <a:extLst>
            <a:ext uri="{FF2B5EF4-FFF2-40B4-BE49-F238E27FC236}">
              <a16:creationId xmlns:a16="http://schemas.microsoft.com/office/drawing/2014/main" xmlns="" id="{00000000-0008-0000-0700-00003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33" name="1332 CuadroTexto">
          <a:extLst>
            <a:ext uri="{FF2B5EF4-FFF2-40B4-BE49-F238E27FC236}">
              <a16:creationId xmlns:a16="http://schemas.microsoft.com/office/drawing/2014/main" xmlns="" id="{00000000-0008-0000-0700-00003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34" name="1333 CuadroTexto">
          <a:extLst>
            <a:ext uri="{FF2B5EF4-FFF2-40B4-BE49-F238E27FC236}">
              <a16:creationId xmlns:a16="http://schemas.microsoft.com/office/drawing/2014/main" xmlns="" id="{00000000-0008-0000-0700-00003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35" name="1334 CuadroTexto">
          <a:extLst>
            <a:ext uri="{FF2B5EF4-FFF2-40B4-BE49-F238E27FC236}">
              <a16:creationId xmlns:a16="http://schemas.microsoft.com/office/drawing/2014/main" xmlns="" id="{00000000-0008-0000-0700-00003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36" name="1335 CuadroTexto">
          <a:extLst>
            <a:ext uri="{FF2B5EF4-FFF2-40B4-BE49-F238E27FC236}">
              <a16:creationId xmlns:a16="http://schemas.microsoft.com/office/drawing/2014/main" xmlns="" id="{00000000-0008-0000-0700-00003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37" name="1336 CuadroTexto">
          <a:extLst>
            <a:ext uri="{FF2B5EF4-FFF2-40B4-BE49-F238E27FC236}">
              <a16:creationId xmlns:a16="http://schemas.microsoft.com/office/drawing/2014/main" xmlns="" id="{00000000-0008-0000-0700-00003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38" name="1337 CuadroTexto">
          <a:extLst>
            <a:ext uri="{FF2B5EF4-FFF2-40B4-BE49-F238E27FC236}">
              <a16:creationId xmlns:a16="http://schemas.microsoft.com/office/drawing/2014/main" xmlns="" id="{00000000-0008-0000-0700-00003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39" name="1338 CuadroTexto">
          <a:extLst>
            <a:ext uri="{FF2B5EF4-FFF2-40B4-BE49-F238E27FC236}">
              <a16:creationId xmlns:a16="http://schemas.microsoft.com/office/drawing/2014/main" xmlns="" id="{00000000-0008-0000-0700-00003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40" name="1339 CuadroTexto">
          <a:extLst>
            <a:ext uri="{FF2B5EF4-FFF2-40B4-BE49-F238E27FC236}">
              <a16:creationId xmlns:a16="http://schemas.microsoft.com/office/drawing/2014/main" xmlns="" id="{00000000-0008-0000-0700-00003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341" name="1340 CuadroTexto">
          <a:extLst>
            <a:ext uri="{FF2B5EF4-FFF2-40B4-BE49-F238E27FC236}">
              <a16:creationId xmlns:a16="http://schemas.microsoft.com/office/drawing/2014/main" xmlns="" id="{00000000-0008-0000-0700-00003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342" name="1341 CuadroTexto">
          <a:extLst>
            <a:ext uri="{FF2B5EF4-FFF2-40B4-BE49-F238E27FC236}">
              <a16:creationId xmlns:a16="http://schemas.microsoft.com/office/drawing/2014/main" xmlns="" id="{00000000-0008-0000-0700-00003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343" name="1342 CuadroTexto">
          <a:extLst>
            <a:ext uri="{FF2B5EF4-FFF2-40B4-BE49-F238E27FC236}">
              <a16:creationId xmlns:a16="http://schemas.microsoft.com/office/drawing/2014/main" xmlns="" id="{00000000-0008-0000-0700-00003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344" name="1343 CuadroTexto">
          <a:extLst>
            <a:ext uri="{FF2B5EF4-FFF2-40B4-BE49-F238E27FC236}">
              <a16:creationId xmlns:a16="http://schemas.microsoft.com/office/drawing/2014/main" xmlns="" id="{00000000-0008-0000-0700-00004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345" name="1344 CuadroTexto">
          <a:extLst>
            <a:ext uri="{FF2B5EF4-FFF2-40B4-BE49-F238E27FC236}">
              <a16:creationId xmlns:a16="http://schemas.microsoft.com/office/drawing/2014/main" xmlns="" id="{00000000-0008-0000-0700-00004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346" name="1345 CuadroTexto">
          <a:extLst>
            <a:ext uri="{FF2B5EF4-FFF2-40B4-BE49-F238E27FC236}">
              <a16:creationId xmlns:a16="http://schemas.microsoft.com/office/drawing/2014/main" xmlns="" id="{00000000-0008-0000-0700-00004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347" name="1346 CuadroTexto">
          <a:extLst>
            <a:ext uri="{FF2B5EF4-FFF2-40B4-BE49-F238E27FC236}">
              <a16:creationId xmlns:a16="http://schemas.microsoft.com/office/drawing/2014/main" xmlns="" id="{00000000-0008-0000-0700-00004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348" name="1347 CuadroTexto">
          <a:extLst>
            <a:ext uri="{FF2B5EF4-FFF2-40B4-BE49-F238E27FC236}">
              <a16:creationId xmlns:a16="http://schemas.microsoft.com/office/drawing/2014/main" xmlns="" id="{00000000-0008-0000-0700-00004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349" name="1348 CuadroTexto">
          <a:extLst>
            <a:ext uri="{FF2B5EF4-FFF2-40B4-BE49-F238E27FC236}">
              <a16:creationId xmlns:a16="http://schemas.microsoft.com/office/drawing/2014/main" xmlns="" id="{00000000-0008-0000-0700-00004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350" name="1349 CuadroTexto">
          <a:extLst>
            <a:ext uri="{FF2B5EF4-FFF2-40B4-BE49-F238E27FC236}">
              <a16:creationId xmlns:a16="http://schemas.microsoft.com/office/drawing/2014/main" xmlns="" id="{00000000-0008-0000-0700-00004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351" name="1350 CuadroTexto">
          <a:extLst>
            <a:ext uri="{FF2B5EF4-FFF2-40B4-BE49-F238E27FC236}">
              <a16:creationId xmlns:a16="http://schemas.microsoft.com/office/drawing/2014/main" xmlns="" id="{00000000-0008-0000-0700-00004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352" name="1351 CuadroTexto">
          <a:extLst>
            <a:ext uri="{FF2B5EF4-FFF2-40B4-BE49-F238E27FC236}">
              <a16:creationId xmlns:a16="http://schemas.microsoft.com/office/drawing/2014/main" xmlns="" id="{00000000-0008-0000-0700-00004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53" name="1352 CuadroTexto">
          <a:extLst>
            <a:ext uri="{FF2B5EF4-FFF2-40B4-BE49-F238E27FC236}">
              <a16:creationId xmlns:a16="http://schemas.microsoft.com/office/drawing/2014/main" xmlns="" id="{00000000-0008-0000-0700-00004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54" name="1353 CuadroTexto">
          <a:extLst>
            <a:ext uri="{FF2B5EF4-FFF2-40B4-BE49-F238E27FC236}">
              <a16:creationId xmlns:a16="http://schemas.microsoft.com/office/drawing/2014/main" xmlns="" id="{00000000-0008-0000-0700-00004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55" name="1354 CuadroTexto">
          <a:extLst>
            <a:ext uri="{FF2B5EF4-FFF2-40B4-BE49-F238E27FC236}">
              <a16:creationId xmlns:a16="http://schemas.microsoft.com/office/drawing/2014/main" xmlns="" id="{00000000-0008-0000-0700-00004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356" name="1355 CuadroTexto">
          <a:extLst>
            <a:ext uri="{FF2B5EF4-FFF2-40B4-BE49-F238E27FC236}">
              <a16:creationId xmlns:a16="http://schemas.microsoft.com/office/drawing/2014/main" xmlns="" id="{00000000-0008-0000-0700-00004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57" name="1356 CuadroTexto">
          <a:extLst>
            <a:ext uri="{FF2B5EF4-FFF2-40B4-BE49-F238E27FC236}">
              <a16:creationId xmlns:a16="http://schemas.microsoft.com/office/drawing/2014/main" xmlns="" id="{00000000-0008-0000-0700-00004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58" name="1357 CuadroTexto">
          <a:extLst>
            <a:ext uri="{FF2B5EF4-FFF2-40B4-BE49-F238E27FC236}">
              <a16:creationId xmlns:a16="http://schemas.microsoft.com/office/drawing/2014/main" xmlns="" id="{00000000-0008-0000-0700-00004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59" name="1358 CuadroTexto">
          <a:extLst>
            <a:ext uri="{FF2B5EF4-FFF2-40B4-BE49-F238E27FC236}">
              <a16:creationId xmlns:a16="http://schemas.microsoft.com/office/drawing/2014/main" xmlns="" id="{00000000-0008-0000-0700-00004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60" name="1359 CuadroTexto">
          <a:extLst>
            <a:ext uri="{FF2B5EF4-FFF2-40B4-BE49-F238E27FC236}">
              <a16:creationId xmlns:a16="http://schemas.microsoft.com/office/drawing/2014/main" xmlns="" id="{00000000-0008-0000-0700-00005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61" name="1360 CuadroTexto">
          <a:extLst>
            <a:ext uri="{FF2B5EF4-FFF2-40B4-BE49-F238E27FC236}">
              <a16:creationId xmlns:a16="http://schemas.microsoft.com/office/drawing/2014/main" xmlns="" id="{00000000-0008-0000-0700-00005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62" name="1361 CuadroTexto">
          <a:extLst>
            <a:ext uri="{FF2B5EF4-FFF2-40B4-BE49-F238E27FC236}">
              <a16:creationId xmlns:a16="http://schemas.microsoft.com/office/drawing/2014/main" xmlns="" id="{00000000-0008-0000-0700-00005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63" name="1362 CuadroTexto">
          <a:extLst>
            <a:ext uri="{FF2B5EF4-FFF2-40B4-BE49-F238E27FC236}">
              <a16:creationId xmlns:a16="http://schemas.microsoft.com/office/drawing/2014/main" xmlns="" id="{00000000-0008-0000-0700-00005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364" name="1363 CuadroTexto">
          <a:extLst>
            <a:ext uri="{FF2B5EF4-FFF2-40B4-BE49-F238E27FC236}">
              <a16:creationId xmlns:a16="http://schemas.microsoft.com/office/drawing/2014/main" xmlns="" id="{00000000-0008-0000-0700-00005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65" name="1364 CuadroTexto">
          <a:extLst>
            <a:ext uri="{FF2B5EF4-FFF2-40B4-BE49-F238E27FC236}">
              <a16:creationId xmlns:a16="http://schemas.microsoft.com/office/drawing/2014/main" xmlns="" id="{00000000-0008-0000-0700-00005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66" name="1365 CuadroTexto">
          <a:extLst>
            <a:ext uri="{FF2B5EF4-FFF2-40B4-BE49-F238E27FC236}">
              <a16:creationId xmlns:a16="http://schemas.microsoft.com/office/drawing/2014/main" xmlns="" id="{00000000-0008-0000-0700-00005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67" name="1366 CuadroTexto">
          <a:extLst>
            <a:ext uri="{FF2B5EF4-FFF2-40B4-BE49-F238E27FC236}">
              <a16:creationId xmlns:a16="http://schemas.microsoft.com/office/drawing/2014/main" xmlns="" id="{00000000-0008-0000-0700-00005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68" name="1367 CuadroTexto">
          <a:extLst>
            <a:ext uri="{FF2B5EF4-FFF2-40B4-BE49-F238E27FC236}">
              <a16:creationId xmlns:a16="http://schemas.microsoft.com/office/drawing/2014/main" xmlns="" id="{00000000-0008-0000-0700-00005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369" name="1368 CuadroTexto">
          <a:extLst>
            <a:ext uri="{FF2B5EF4-FFF2-40B4-BE49-F238E27FC236}">
              <a16:creationId xmlns:a16="http://schemas.microsoft.com/office/drawing/2014/main" xmlns="" id="{00000000-0008-0000-0700-00005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370" name="1369 CuadroTexto">
          <a:extLst>
            <a:ext uri="{FF2B5EF4-FFF2-40B4-BE49-F238E27FC236}">
              <a16:creationId xmlns:a16="http://schemas.microsoft.com/office/drawing/2014/main" xmlns="" id="{00000000-0008-0000-0700-00005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371" name="1370 CuadroTexto">
          <a:extLst>
            <a:ext uri="{FF2B5EF4-FFF2-40B4-BE49-F238E27FC236}">
              <a16:creationId xmlns:a16="http://schemas.microsoft.com/office/drawing/2014/main" xmlns="" id="{00000000-0008-0000-0700-00005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372" name="1371 CuadroTexto">
          <a:extLst>
            <a:ext uri="{FF2B5EF4-FFF2-40B4-BE49-F238E27FC236}">
              <a16:creationId xmlns:a16="http://schemas.microsoft.com/office/drawing/2014/main" xmlns="" id="{00000000-0008-0000-0700-00005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373" name="1372 CuadroTexto">
          <a:extLst>
            <a:ext uri="{FF2B5EF4-FFF2-40B4-BE49-F238E27FC236}">
              <a16:creationId xmlns:a16="http://schemas.microsoft.com/office/drawing/2014/main" xmlns="" id="{00000000-0008-0000-0700-00005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374" name="1373 CuadroTexto">
          <a:extLst>
            <a:ext uri="{FF2B5EF4-FFF2-40B4-BE49-F238E27FC236}">
              <a16:creationId xmlns:a16="http://schemas.microsoft.com/office/drawing/2014/main" xmlns="" id="{00000000-0008-0000-0700-00005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375" name="1374 CuadroTexto">
          <a:extLst>
            <a:ext uri="{FF2B5EF4-FFF2-40B4-BE49-F238E27FC236}">
              <a16:creationId xmlns:a16="http://schemas.microsoft.com/office/drawing/2014/main" xmlns="" id="{00000000-0008-0000-0700-00005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376" name="1375 CuadroTexto">
          <a:extLst>
            <a:ext uri="{FF2B5EF4-FFF2-40B4-BE49-F238E27FC236}">
              <a16:creationId xmlns:a16="http://schemas.microsoft.com/office/drawing/2014/main" xmlns="" id="{00000000-0008-0000-0700-00006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377" name="1376 CuadroTexto">
          <a:extLst>
            <a:ext uri="{FF2B5EF4-FFF2-40B4-BE49-F238E27FC236}">
              <a16:creationId xmlns:a16="http://schemas.microsoft.com/office/drawing/2014/main" xmlns="" id="{00000000-0008-0000-0700-00006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378" name="1377 CuadroTexto">
          <a:extLst>
            <a:ext uri="{FF2B5EF4-FFF2-40B4-BE49-F238E27FC236}">
              <a16:creationId xmlns:a16="http://schemas.microsoft.com/office/drawing/2014/main" xmlns="" id="{00000000-0008-0000-0700-00006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79" name="1378 CuadroTexto">
          <a:extLst>
            <a:ext uri="{FF2B5EF4-FFF2-40B4-BE49-F238E27FC236}">
              <a16:creationId xmlns:a16="http://schemas.microsoft.com/office/drawing/2014/main" xmlns="" id="{00000000-0008-0000-0700-00006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380" name="1379 CuadroTexto">
          <a:extLst>
            <a:ext uri="{FF2B5EF4-FFF2-40B4-BE49-F238E27FC236}">
              <a16:creationId xmlns:a16="http://schemas.microsoft.com/office/drawing/2014/main" xmlns="" id="{00000000-0008-0000-0700-00006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81" name="1380 CuadroTexto">
          <a:extLst>
            <a:ext uri="{FF2B5EF4-FFF2-40B4-BE49-F238E27FC236}">
              <a16:creationId xmlns:a16="http://schemas.microsoft.com/office/drawing/2014/main" xmlns="" id="{00000000-0008-0000-0700-00006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382" name="1381 CuadroTexto">
          <a:extLst>
            <a:ext uri="{FF2B5EF4-FFF2-40B4-BE49-F238E27FC236}">
              <a16:creationId xmlns:a16="http://schemas.microsoft.com/office/drawing/2014/main" xmlns="" id="{00000000-0008-0000-0700-00006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383" name="1382 CuadroTexto">
          <a:extLst>
            <a:ext uri="{FF2B5EF4-FFF2-40B4-BE49-F238E27FC236}">
              <a16:creationId xmlns:a16="http://schemas.microsoft.com/office/drawing/2014/main" xmlns="" id="{00000000-0008-0000-0700-00006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384" name="1383 CuadroTexto">
          <a:extLst>
            <a:ext uri="{FF2B5EF4-FFF2-40B4-BE49-F238E27FC236}">
              <a16:creationId xmlns:a16="http://schemas.microsoft.com/office/drawing/2014/main" xmlns="" id="{00000000-0008-0000-0700-00006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385" name="1384 CuadroTexto">
          <a:extLst>
            <a:ext uri="{FF2B5EF4-FFF2-40B4-BE49-F238E27FC236}">
              <a16:creationId xmlns:a16="http://schemas.microsoft.com/office/drawing/2014/main" xmlns="" id="{00000000-0008-0000-0700-00006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386" name="1385 CuadroTexto">
          <a:extLst>
            <a:ext uri="{FF2B5EF4-FFF2-40B4-BE49-F238E27FC236}">
              <a16:creationId xmlns:a16="http://schemas.microsoft.com/office/drawing/2014/main" xmlns="" id="{00000000-0008-0000-0700-00006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387" name="1386 CuadroTexto">
          <a:extLst>
            <a:ext uri="{FF2B5EF4-FFF2-40B4-BE49-F238E27FC236}">
              <a16:creationId xmlns:a16="http://schemas.microsoft.com/office/drawing/2014/main" xmlns="" id="{00000000-0008-0000-0700-00006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388" name="1387 CuadroTexto">
          <a:extLst>
            <a:ext uri="{FF2B5EF4-FFF2-40B4-BE49-F238E27FC236}">
              <a16:creationId xmlns:a16="http://schemas.microsoft.com/office/drawing/2014/main" xmlns="" id="{00000000-0008-0000-0700-00006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389" name="1388 CuadroTexto">
          <a:extLst>
            <a:ext uri="{FF2B5EF4-FFF2-40B4-BE49-F238E27FC236}">
              <a16:creationId xmlns:a16="http://schemas.microsoft.com/office/drawing/2014/main" xmlns="" id="{00000000-0008-0000-0700-00006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390" name="1389 CuadroTexto">
          <a:extLst>
            <a:ext uri="{FF2B5EF4-FFF2-40B4-BE49-F238E27FC236}">
              <a16:creationId xmlns:a16="http://schemas.microsoft.com/office/drawing/2014/main" xmlns="" id="{00000000-0008-0000-0700-00006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391" name="1390 CuadroTexto">
          <a:extLst>
            <a:ext uri="{FF2B5EF4-FFF2-40B4-BE49-F238E27FC236}">
              <a16:creationId xmlns:a16="http://schemas.microsoft.com/office/drawing/2014/main" xmlns="" id="{00000000-0008-0000-0700-00006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392" name="1391 CuadroTexto">
          <a:extLst>
            <a:ext uri="{FF2B5EF4-FFF2-40B4-BE49-F238E27FC236}">
              <a16:creationId xmlns:a16="http://schemas.microsoft.com/office/drawing/2014/main" xmlns="" id="{00000000-0008-0000-0700-00007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393" name="1392 CuadroTexto">
          <a:extLst>
            <a:ext uri="{FF2B5EF4-FFF2-40B4-BE49-F238E27FC236}">
              <a16:creationId xmlns:a16="http://schemas.microsoft.com/office/drawing/2014/main" xmlns="" id="{00000000-0008-0000-0700-00007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394" name="1393 CuadroTexto">
          <a:extLst>
            <a:ext uri="{FF2B5EF4-FFF2-40B4-BE49-F238E27FC236}">
              <a16:creationId xmlns:a16="http://schemas.microsoft.com/office/drawing/2014/main" xmlns="" id="{00000000-0008-0000-0700-00007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395" name="1394 CuadroTexto">
          <a:extLst>
            <a:ext uri="{FF2B5EF4-FFF2-40B4-BE49-F238E27FC236}">
              <a16:creationId xmlns:a16="http://schemas.microsoft.com/office/drawing/2014/main" xmlns="" id="{00000000-0008-0000-0700-00007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396" name="1395 CuadroTexto">
          <a:extLst>
            <a:ext uri="{FF2B5EF4-FFF2-40B4-BE49-F238E27FC236}">
              <a16:creationId xmlns:a16="http://schemas.microsoft.com/office/drawing/2014/main" xmlns="" id="{00000000-0008-0000-0700-00007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397" name="1396 CuadroTexto">
          <a:extLst>
            <a:ext uri="{FF2B5EF4-FFF2-40B4-BE49-F238E27FC236}">
              <a16:creationId xmlns:a16="http://schemas.microsoft.com/office/drawing/2014/main" xmlns="" id="{00000000-0008-0000-0700-00007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398" name="1397 CuadroTexto">
          <a:extLst>
            <a:ext uri="{FF2B5EF4-FFF2-40B4-BE49-F238E27FC236}">
              <a16:creationId xmlns:a16="http://schemas.microsoft.com/office/drawing/2014/main" xmlns="" id="{00000000-0008-0000-0700-00007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399" name="1398 CuadroTexto">
          <a:extLst>
            <a:ext uri="{FF2B5EF4-FFF2-40B4-BE49-F238E27FC236}">
              <a16:creationId xmlns:a16="http://schemas.microsoft.com/office/drawing/2014/main" xmlns="" id="{00000000-0008-0000-0700-00007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00" name="1399 CuadroTexto">
          <a:extLst>
            <a:ext uri="{FF2B5EF4-FFF2-40B4-BE49-F238E27FC236}">
              <a16:creationId xmlns:a16="http://schemas.microsoft.com/office/drawing/2014/main" xmlns="" id="{00000000-0008-0000-0700-00007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01" name="1400 CuadroTexto">
          <a:extLst>
            <a:ext uri="{FF2B5EF4-FFF2-40B4-BE49-F238E27FC236}">
              <a16:creationId xmlns:a16="http://schemas.microsoft.com/office/drawing/2014/main" xmlns="" id="{00000000-0008-0000-0700-00007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02" name="1401 CuadroTexto">
          <a:extLst>
            <a:ext uri="{FF2B5EF4-FFF2-40B4-BE49-F238E27FC236}">
              <a16:creationId xmlns:a16="http://schemas.microsoft.com/office/drawing/2014/main" xmlns="" id="{00000000-0008-0000-0700-00007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03" name="1402 CuadroTexto">
          <a:extLst>
            <a:ext uri="{FF2B5EF4-FFF2-40B4-BE49-F238E27FC236}">
              <a16:creationId xmlns:a16="http://schemas.microsoft.com/office/drawing/2014/main" xmlns="" id="{00000000-0008-0000-0700-00007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04" name="1403 CuadroTexto">
          <a:extLst>
            <a:ext uri="{FF2B5EF4-FFF2-40B4-BE49-F238E27FC236}">
              <a16:creationId xmlns:a16="http://schemas.microsoft.com/office/drawing/2014/main" xmlns="" id="{00000000-0008-0000-0700-00007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05" name="1404 CuadroTexto">
          <a:extLst>
            <a:ext uri="{FF2B5EF4-FFF2-40B4-BE49-F238E27FC236}">
              <a16:creationId xmlns:a16="http://schemas.microsoft.com/office/drawing/2014/main" xmlns="" id="{00000000-0008-0000-0700-00007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06" name="1405 CuadroTexto">
          <a:extLst>
            <a:ext uri="{FF2B5EF4-FFF2-40B4-BE49-F238E27FC236}">
              <a16:creationId xmlns:a16="http://schemas.microsoft.com/office/drawing/2014/main" xmlns="" id="{00000000-0008-0000-0700-00007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407" name="1406 CuadroTexto">
          <a:extLst>
            <a:ext uri="{FF2B5EF4-FFF2-40B4-BE49-F238E27FC236}">
              <a16:creationId xmlns:a16="http://schemas.microsoft.com/office/drawing/2014/main" xmlns="" id="{00000000-0008-0000-0700-00007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408" name="1407 CuadroTexto">
          <a:extLst>
            <a:ext uri="{FF2B5EF4-FFF2-40B4-BE49-F238E27FC236}">
              <a16:creationId xmlns:a16="http://schemas.microsoft.com/office/drawing/2014/main" xmlns="" id="{00000000-0008-0000-0700-00008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409" name="1408 CuadroTexto">
          <a:extLst>
            <a:ext uri="{FF2B5EF4-FFF2-40B4-BE49-F238E27FC236}">
              <a16:creationId xmlns:a16="http://schemas.microsoft.com/office/drawing/2014/main" xmlns="" id="{00000000-0008-0000-0700-00008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410" name="1409 CuadroTexto">
          <a:extLst>
            <a:ext uri="{FF2B5EF4-FFF2-40B4-BE49-F238E27FC236}">
              <a16:creationId xmlns:a16="http://schemas.microsoft.com/office/drawing/2014/main" xmlns="" id="{00000000-0008-0000-0700-00008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411" name="1410 CuadroTexto">
          <a:extLst>
            <a:ext uri="{FF2B5EF4-FFF2-40B4-BE49-F238E27FC236}">
              <a16:creationId xmlns:a16="http://schemas.microsoft.com/office/drawing/2014/main" xmlns="" id="{00000000-0008-0000-0700-00008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412" name="1411 CuadroTexto">
          <a:extLst>
            <a:ext uri="{FF2B5EF4-FFF2-40B4-BE49-F238E27FC236}">
              <a16:creationId xmlns:a16="http://schemas.microsoft.com/office/drawing/2014/main" xmlns="" id="{00000000-0008-0000-0700-00008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413" name="1412 CuadroTexto">
          <a:extLst>
            <a:ext uri="{FF2B5EF4-FFF2-40B4-BE49-F238E27FC236}">
              <a16:creationId xmlns:a16="http://schemas.microsoft.com/office/drawing/2014/main" xmlns="" id="{00000000-0008-0000-0700-00008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414" name="1413 CuadroTexto">
          <a:extLst>
            <a:ext uri="{FF2B5EF4-FFF2-40B4-BE49-F238E27FC236}">
              <a16:creationId xmlns:a16="http://schemas.microsoft.com/office/drawing/2014/main" xmlns="" id="{00000000-0008-0000-0700-00008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415" name="1414 CuadroTexto">
          <a:extLst>
            <a:ext uri="{FF2B5EF4-FFF2-40B4-BE49-F238E27FC236}">
              <a16:creationId xmlns:a16="http://schemas.microsoft.com/office/drawing/2014/main" xmlns="" id="{00000000-0008-0000-0700-00008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416" name="1415 CuadroTexto">
          <a:extLst>
            <a:ext uri="{FF2B5EF4-FFF2-40B4-BE49-F238E27FC236}">
              <a16:creationId xmlns:a16="http://schemas.microsoft.com/office/drawing/2014/main" xmlns="" id="{00000000-0008-0000-0700-00008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417" name="1416 CuadroTexto">
          <a:extLst>
            <a:ext uri="{FF2B5EF4-FFF2-40B4-BE49-F238E27FC236}">
              <a16:creationId xmlns:a16="http://schemas.microsoft.com/office/drawing/2014/main" xmlns="" id="{00000000-0008-0000-0700-00008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418" name="1417 CuadroTexto">
          <a:extLst>
            <a:ext uri="{FF2B5EF4-FFF2-40B4-BE49-F238E27FC236}">
              <a16:creationId xmlns:a16="http://schemas.microsoft.com/office/drawing/2014/main" xmlns="" id="{00000000-0008-0000-0700-00008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419" name="1418 CuadroTexto">
          <a:extLst>
            <a:ext uri="{FF2B5EF4-FFF2-40B4-BE49-F238E27FC236}">
              <a16:creationId xmlns:a16="http://schemas.microsoft.com/office/drawing/2014/main" xmlns="" id="{00000000-0008-0000-0700-00008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420" name="1419 CuadroTexto">
          <a:extLst>
            <a:ext uri="{FF2B5EF4-FFF2-40B4-BE49-F238E27FC236}">
              <a16:creationId xmlns:a16="http://schemas.microsoft.com/office/drawing/2014/main" xmlns="" id="{00000000-0008-0000-0700-00008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421" name="1420 CuadroTexto">
          <a:extLst>
            <a:ext uri="{FF2B5EF4-FFF2-40B4-BE49-F238E27FC236}">
              <a16:creationId xmlns:a16="http://schemas.microsoft.com/office/drawing/2014/main" xmlns="" id="{00000000-0008-0000-0700-00008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422" name="1421 CuadroTexto">
          <a:extLst>
            <a:ext uri="{FF2B5EF4-FFF2-40B4-BE49-F238E27FC236}">
              <a16:creationId xmlns:a16="http://schemas.microsoft.com/office/drawing/2014/main" xmlns="" id="{00000000-0008-0000-0700-00008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423" name="1422 CuadroTexto">
          <a:extLst>
            <a:ext uri="{FF2B5EF4-FFF2-40B4-BE49-F238E27FC236}">
              <a16:creationId xmlns:a16="http://schemas.microsoft.com/office/drawing/2014/main" xmlns="" id="{00000000-0008-0000-0700-00008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424" name="1423 CuadroTexto">
          <a:extLst>
            <a:ext uri="{FF2B5EF4-FFF2-40B4-BE49-F238E27FC236}">
              <a16:creationId xmlns:a16="http://schemas.microsoft.com/office/drawing/2014/main" xmlns="" id="{00000000-0008-0000-0700-00009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425" name="1424 CuadroTexto">
          <a:extLst>
            <a:ext uri="{FF2B5EF4-FFF2-40B4-BE49-F238E27FC236}">
              <a16:creationId xmlns:a16="http://schemas.microsoft.com/office/drawing/2014/main" xmlns="" id="{00000000-0008-0000-0700-00009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426" name="1425 CuadroTexto">
          <a:extLst>
            <a:ext uri="{FF2B5EF4-FFF2-40B4-BE49-F238E27FC236}">
              <a16:creationId xmlns:a16="http://schemas.microsoft.com/office/drawing/2014/main" xmlns="" id="{00000000-0008-0000-0700-00009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427" name="1426 CuadroTexto">
          <a:extLst>
            <a:ext uri="{FF2B5EF4-FFF2-40B4-BE49-F238E27FC236}">
              <a16:creationId xmlns:a16="http://schemas.microsoft.com/office/drawing/2014/main" xmlns="" id="{00000000-0008-0000-0700-00009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428" name="1427 CuadroTexto">
          <a:extLst>
            <a:ext uri="{FF2B5EF4-FFF2-40B4-BE49-F238E27FC236}">
              <a16:creationId xmlns:a16="http://schemas.microsoft.com/office/drawing/2014/main" xmlns="" id="{00000000-0008-0000-0700-00009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429" name="1428 CuadroTexto">
          <a:extLst>
            <a:ext uri="{FF2B5EF4-FFF2-40B4-BE49-F238E27FC236}">
              <a16:creationId xmlns:a16="http://schemas.microsoft.com/office/drawing/2014/main" xmlns="" id="{00000000-0008-0000-0700-00009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430" name="1429 CuadroTexto">
          <a:extLst>
            <a:ext uri="{FF2B5EF4-FFF2-40B4-BE49-F238E27FC236}">
              <a16:creationId xmlns:a16="http://schemas.microsoft.com/office/drawing/2014/main" xmlns="" id="{00000000-0008-0000-0700-00009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431" name="1430 CuadroTexto">
          <a:extLst>
            <a:ext uri="{FF2B5EF4-FFF2-40B4-BE49-F238E27FC236}">
              <a16:creationId xmlns:a16="http://schemas.microsoft.com/office/drawing/2014/main" xmlns="" id="{00000000-0008-0000-0700-00009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432" name="1431 CuadroTexto">
          <a:extLst>
            <a:ext uri="{FF2B5EF4-FFF2-40B4-BE49-F238E27FC236}">
              <a16:creationId xmlns:a16="http://schemas.microsoft.com/office/drawing/2014/main" xmlns="" id="{00000000-0008-0000-0700-00009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433" name="1432 CuadroTexto">
          <a:extLst>
            <a:ext uri="{FF2B5EF4-FFF2-40B4-BE49-F238E27FC236}">
              <a16:creationId xmlns:a16="http://schemas.microsoft.com/office/drawing/2014/main" xmlns="" id="{00000000-0008-0000-0700-00009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434" name="1433 CuadroTexto">
          <a:extLst>
            <a:ext uri="{FF2B5EF4-FFF2-40B4-BE49-F238E27FC236}">
              <a16:creationId xmlns:a16="http://schemas.microsoft.com/office/drawing/2014/main" xmlns="" id="{00000000-0008-0000-0700-00009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435" name="1434 CuadroTexto">
          <a:extLst>
            <a:ext uri="{FF2B5EF4-FFF2-40B4-BE49-F238E27FC236}">
              <a16:creationId xmlns:a16="http://schemas.microsoft.com/office/drawing/2014/main" xmlns="" id="{00000000-0008-0000-0700-00009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436" name="1435 CuadroTexto">
          <a:extLst>
            <a:ext uri="{FF2B5EF4-FFF2-40B4-BE49-F238E27FC236}">
              <a16:creationId xmlns:a16="http://schemas.microsoft.com/office/drawing/2014/main" xmlns="" id="{00000000-0008-0000-0700-00009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437" name="1436 CuadroTexto">
          <a:extLst>
            <a:ext uri="{FF2B5EF4-FFF2-40B4-BE49-F238E27FC236}">
              <a16:creationId xmlns:a16="http://schemas.microsoft.com/office/drawing/2014/main" xmlns="" id="{00000000-0008-0000-0700-00009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438" name="1437 CuadroTexto">
          <a:extLst>
            <a:ext uri="{FF2B5EF4-FFF2-40B4-BE49-F238E27FC236}">
              <a16:creationId xmlns:a16="http://schemas.microsoft.com/office/drawing/2014/main" xmlns="" id="{00000000-0008-0000-0700-00009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39" name="1438 CuadroTexto">
          <a:extLst>
            <a:ext uri="{FF2B5EF4-FFF2-40B4-BE49-F238E27FC236}">
              <a16:creationId xmlns:a16="http://schemas.microsoft.com/office/drawing/2014/main" xmlns="" id="{00000000-0008-0000-0700-00009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40" name="1439 CuadroTexto">
          <a:extLst>
            <a:ext uri="{FF2B5EF4-FFF2-40B4-BE49-F238E27FC236}">
              <a16:creationId xmlns:a16="http://schemas.microsoft.com/office/drawing/2014/main" xmlns="" id="{00000000-0008-0000-0700-0000A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41" name="1440 CuadroTexto">
          <a:extLst>
            <a:ext uri="{FF2B5EF4-FFF2-40B4-BE49-F238E27FC236}">
              <a16:creationId xmlns:a16="http://schemas.microsoft.com/office/drawing/2014/main" xmlns="" id="{00000000-0008-0000-0700-0000A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42" name="1441 CuadroTexto">
          <a:extLst>
            <a:ext uri="{FF2B5EF4-FFF2-40B4-BE49-F238E27FC236}">
              <a16:creationId xmlns:a16="http://schemas.microsoft.com/office/drawing/2014/main" xmlns="" id="{00000000-0008-0000-0700-0000A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443" name="1442 CuadroTexto">
          <a:extLst>
            <a:ext uri="{FF2B5EF4-FFF2-40B4-BE49-F238E27FC236}">
              <a16:creationId xmlns:a16="http://schemas.microsoft.com/office/drawing/2014/main" xmlns="" id="{00000000-0008-0000-0700-0000A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444" name="1443 CuadroTexto">
          <a:extLst>
            <a:ext uri="{FF2B5EF4-FFF2-40B4-BE49-F238E27FC236}">
              <a16:creationId xmlns:a16="http://schemas.microsoft.com/office/drawing/2014/main" xmlns="" id="{00000000-0008-0000-0700-0000A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445" name="1444 CuadroTexto">
          <a:extLst>
            <a:ext uri="{FF2B5EF4-FFF2-40B4-BE49-F238E27FC236}">
              <a16:creationId xmlns:a16="http://schemas.microsoft.com/office/drawing/2014/main" xmlns="" id="{00000000-0008-0000-0700-0000A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446" name="1445 CuadroTexto">
          <a:extLst>
            <a:ext uri="{FF2B5EF4-FFF2-40B4-BE49-F238E27FC236}">
              <a16:creationId xmlns:a16="http://schemas.microsoft.com/office/drawing/2014/main" xmlns="" id="{00000000-0008-0000-0700-0000A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447" name="1446 CuadroTexto">
          <a:extLst>
            <a:ext uri="{FF2B5EF4-FFF2-40B4-BE49-F238E27FC236}">
              <a16:creationId xmlns:a16="http://schemas.microsoft.com/office/drawing/2014/main" xmlns="" id="{00000000-0008-0000-0700-0000A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448" name="1447 CuadroTexto">
          <a:extLst>
            <a:ext uri="{FF2B5EF4-FFF2-40B4-BE49-F238E27FC236}">
              <a16:creationId xmlns:a16="http://schemas.microsoft.com/office/drawing/2014/main" xmlns="" id="{00000000-0008-0000-0700-0000A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449" name="1448 CuadroTexto">
          <a:extLst>
            <a:ext uri="{FF2B5EF4-FFF2-40B4-BE49-F238E27FC236}">
              <a16:creationId xmlns:a16="http://schemas.microsoft.com/office/drawing/2014/main" xmlns="" id="{00000000-0008-0000-0700-0000A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450" name="1449 CuadroTexto">
          <a:extLst>
            <a:ext uri="{FF2B5EF4-FFF2-40B4-BE49-F238E27FC236}">
              <a16:creationId xmlns:a16="http://schemas.microsoft.com/office/drawing/2014/main" xmlns="" id="{00000000-0008-0000-0700-0000A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451" name="1450 CuadroTexto">
          <a:extLst>
            <a:ext uri="{FF2B5EF4-FFF2-40B4-BE49-F238E27FC236}">
              <a16:creationId xmlns:a16="http://schemas.microsoft.com/office/drawing/2014/main" xmlns="" id="{00000000-0008-0000-0700-0000A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452" name="1451 CuadroTexto">
          <a:extLst>
            <a:ext uri="{FF2B5EF4-FFF2-40B4-BE49-F238E27FC236}">
              <a16:creationId xmlns:a16="http://schemas.microsoft.com/office/drawing/2014/main" xmlns="" id="{00000000-0008-0000-0700-0000A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53" name="1452 CuadroTexto">
          <a:extLst>
            <a:ext uri="{FF2B5EF4-FFF2-40B4-BE49-F238E27FC236}">
              <a16:creationId xmlns:a16="http://schemas.microsoft.com/office/drawing/2014/main" xmlns="" id="{00000000-0008-0000-0700-0000A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54" name="1453 CuadroTexto">
          <a:extLst>
            <a:ext uri="{FF2B5EF4-FFF2-40B4-BE49-F238E27FC236}">
              <a16:creationId xmlns:a16="http://schemas.microsoft.com/office/drawing/2014/main" xmlns="" id="{00000000-0008-0000-0700-0000A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55" name="1454 CuadroTexto">
          <a:extLst>
            <a:ext uri="{FF2B5EF4-FFF2-40B4-BE49-F238E27FC236}">
              <a16:creationId xmlns:a16="http://schemas.microsoft.com/office/drawing/2014/main" xmlns="" id="{00000000-0008-0000-0700-0000A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56" name="1455 CuadroTexto">
          <a:extLst>
            <a:ext uri="{FF2B5EF4-FFF2-40B4-BE49-F238E27FC236}">
              <a16:creationId xmlns:a16="http://schemas.microsoft.com/office/drawing/2014/main" xmlns="" id="{00000000-0008-0000-0700-0000B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57" name="1456 CuadroTexto">
          <a:extLst>
            <a:ext uri="{FF2B5EF4-FFF2-40B4-BE49-F238E27FC236}">
              <a16:creationId xmlns:a16="http://schemas.microsoft.com/office/drawing/2014/main" xmlns="" id="{00000000-0008-0000-0700-0000B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58" name="1457 CuadroTexto">
          <a:extLst>
            <a:ext uri="{FF2B5EF4-FFF2-40B4-BE49-F238E27FC236}">
              <a16:creationId xmlns:a16="http://schemas.microsoft.com/office/drawing/2014/main" xmlns="" id="{00000000-0008-0000-0700-0000B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59" name="1458 CuadroTexto">
          <a:extLst>
            <a:ext uri="{FF2B5EF4-FFF2-40B4-BE49-F238E27FC236}">
              <a16:creationId xmlns:a16="http://schemas.microsoft.com/office/drawing/2014/main" xmlns="" id="{00000000-0008-0000-0700-0000B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60" name="1459 CuadroTexto">
          <a:extLst>
            <a:ext uri="{FF2B5EF4-FFF2-40B4-BE49-F238E27FC236}">
              <a16:creationId xmlns:a16="http://schemas.microsoft.com/office/drawing/2014/main" xmlns="" id="{00000000-0008-0000-0700-0000B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61" name="1460 CuadroTexto">
          <a:extLst>
            <a:ext uri="{FF2B5EF4-FFF2-40B4-BE49-F238E27FC236}">
              <a16:creationId xmlns:a16="http://schemas.microsoft.com/office/drawing/2014/main" xmlns="" id="{00000000-0008-0000-0700-0000B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62" name="1461 CuadroTexto">
          <a:extLst>
            <a:ext uri="{FF2B5EF4-FFF2-40B4-BE49-F238E27FC236}">
              <a16:creationId xmlns:a16="http://schemas.microsoft.com/office/drawing/2014/main" xmlns="" id="{00000000-0008-0000-0700-0000B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63" name="1462 CuadroTexto">
          <a:extLst>
            <a:ext uri="{FF2B5EF4-FFF2-40B4-BE49-F238E27FC236}">
              <a16:creationId xmlns:a16="http://schemas.microsoft.com/office/drawing/2014/main" xmlns="" id="{00000000-0008-0000-0700-0000B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64" name="1463 CuadroTexto">
          <a:extLst>
            <a:ext uri="{FF2B5EF4-FFF2-40B4-BE49-F238E27FC236}">
              <a16:creationId xmlns:a16="http://schemas.microsoft.com/office/drawing/2014/main" xmlns="" id="{00000000-0008-0000-0700-0000B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65" name="1464 CuadroTexto">
          <a:extLst>
            <a:ext uri="{FF2B5EF4-FFF2-40B4-BE49-F238E27FC236}">
              <a16:creationId xmlns:a16="http://schemas.microsoft.com/office/drawing/2014/main" xmlns="" id="{00000000-0008-0000-0700-0000B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66" name="1465 CuadroTexto">
          <a:extLst>
            <a:ext uri="{FF2B5EF4-FFF2-40B4-BE49-F238E27FC236}">
              <a16:creationId xmlns:a16="http://schemas.microsoft.com/office/drawing/2014/main" xmlns="" id="{00000000-0008-0000-0700-0000B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67" name="1466 CuadroTexto">
          <a:extLst>
            <a:ext uri="{FF2B5EF4-FFF2-40B4-BE49-F238E27FC236}">
              <a16:creationId xmlns:a16="http://schemas.microsoft.com/office/drawing/2014/main" xmlns="" id="{00000000-0008-0000-0700-0000B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68" name="1467 CuadroTexto">
          <a:extLst>
            <a:ext uri="{FF2B5EF4-FFF2-40B4-BE49-F238E27FC236}">
              <a16:creationId xmlns:a16="http://schemas.microsoft.com/office/drawing/2014/main" xmlns="" id="{00000000-0008-0000-0700-0000B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469" name="1468 CuadroTexto">
          <a:extLst>
            <a:ext uri="{FF2B5EF4-FFF2-40B4-BE49-F238E27FC236}">
              <a16:creationId xmlns:a16="http://schemas.microsoft.com/office/drawing/2014/main" xmlns="" id="{00000000-0008-0000-0700-0000B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470" name="1469 CuadroTexto">
          <a:extLst>
            <a:ext uri="{FF2B5EF4-FFF2-40B4-BE49-F238E27FC236}">
              <a16:creationId xmlns:a16="http://schemas.microsoft.com/office/drawing/2014/main" xmlns="" id="{00000000-0008-0000-0700-0000B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471" name="1470 CuadroTexto">
          <a:extLst>
            <a:ext uri="{FF2B5EF4-FFF2-40B4-BE49-F238E27FC236}">
              <a16:creationId xmlns:a16="http://schemas.microsoft.com/office/drawing/2014/main" xmlns="" id="{00000000-0008-0000-0700-0000B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472" name="1471 CuadroTexto">
          <a:extLst>
            <a:ext uri="{FF2B5EF4-FFF2-40B4-BE49-F238E27FC236}">
              <a16:creationId xmlns:a16="http://schemas.microsoft.com/office/drawing/2014/main" xmlns="" id="{00000000-0008-0000-0700-0000C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473" name="1472 CuadroTexto">
          <a:extLst>
            <a:ext uri="{FF2B5EF4-FFF2-40B4-BE49-F238E27FC236}">
              <a16:creationId xmlns:a16="http://schemas.microsoft.com/office/drawing/2014/main" xmlns="" id="{00000000-0008-0000-0700-0000C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474" name="1473 CuadroTexto">
          <a:extLst>
            <a:ext uri="{FF2B5EF4-FFF2-40B4-BE49-F238E27FC236}">
              <a16:creationId xmlns:a16="http://schemas.microsoft.com/office/drawing/2014/main" xmlns="" id="{00000000-0008-0000-0700-0000C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475" name="1474 CuadroTexto">
          <a:extLst>
            <a:ext uri="{FF2B5EF4-FFF2-40B4-BE49-F238E27FC236}">
              <a16:creationId xmlns:a16="http://schemas.microsoft.com/office/drawing/2014/main" xmlns="" id="{00000000-0008-0000-0700-0000C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476" name="1475 CuadroTexto">
          <a:extLst>
            <a:ext uri="{FF2B5EF4-FFF2-40B4-BE49-F238E27FC236}">
              <a16:creationId xmlns:a16="http://schemas.microsoft.com/office/drawing/2014/main" xmlns="" id="{00000000-0008-0000-0700-0000C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477" name="1476 CuadroTexto">
          <a:extLst>
            <a:ext uri="{FF2B5EF4-FFF2-40B4-BE49-F238E27FC236}">
              <a16:creationId xmlns:a16="http://schemas.microsoft.com/office/drawing/2014/main" xmlns="" id="{00000000-0008-0000-0700-0000C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478" name="1477 CuadroTexto">
          <a:extLst>
            <a:ext uri="{FF2B5EF4-FFF2-40B4-BE49-F238E27FC236}">
              <a16:creationId xmlns:a16="http://schemas.microsoft.com/office/drawing/2014/main" xmlns="" id="{00000000-0008-0000-0700-0000C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479" name="1478 CuadroTexto">
          <a:extLst>
            <a:ext uri="{FF2B5EF4-FFF2-40B4-BE49-F238E27FC236}">
              <a16:creationId xmlns:a16="http://schemas.microsoft.com/office/drawing/2014/main" xmlns="" id="{00000000-0008-0000-0700-0000C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480" name="1479 CuadroTexto">
          <a:extLst>
            <a:ext uri="{FF2B5EF4-FFF2-40B4-BE49-F238E27FC236}">
              <a16:creationId xmlns:a16="http://schemas.microsoft.com/office/drawing/2014/main" xmlns="" id="{00000000-0008-0000-0700-0000C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81" name="1480 CuadroTexto">
          <a:extLst>
            <a:ext uri="{FF2B5EF4-FFF2-40B4-BE49-F238E27FC236}">
              <a16:creationId xmlns:a16="http://schemas.microsoft.com/office/drawing/2014/main" xmlns="" id="{00000000-0008-0000-0700-0000C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82" name="1481 CuadroTexto">
          <a:extLst>
            <a:ext uri="{FF2B5EF4-FFF2-40B4-BE49-F238E27FC236}">
              <a16:creationId xmlns:a16="http://schemas.microsoft.com/office/drawing/2014/main" xmlns="" id="{00000000-0008-0000-0700-0000C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83" name="1482 CuadroTexto">
          <a:extLst>
            <a:ext uri="{FF2B5EF4-FFF2-40B4-BE49-F238E27FC236}">
              <a16:creationId xmlns:a16="http://schemas.microsoft.com/office/drawing/2014/main" xmlns="" id="{00000000-0008-0000-0700-0000C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484" name="1483 CuadroTexto">
          <a:extLst>
            <a:ext uri="{FF2B5EF4-FFF2-40B4-BE49-F238E27FC236}">
              <a16:creationId xmlns:a16="http://schemas.microsoft.com/office/drawing/2014/main" xmlns="" id="{00000000-0008-0000-0700-0000C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85" name="1484 CuadroTexto">
          <a:extLst>
            <a:ext uri="{FF2B5EF4-FFF2-40B4-BE49-F238E27FC236}">
              <a16:creationId xmlns:a16="http://schemas.microsoft.com/office/drawing/2014/main" xmlns="" id="{00000000-0008-0000-0700-0000C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86" name="1485 CuadroTexto">
          <a:extLst>
            <a:ext uri="{FF2B5EF4-FFF2-40B4-BE49-F238E27FC236}">
              <a16:creationId xmlns:a16="http://schemas.microsoft.com/office/drawing/2014/main" xmlns="" id="{00000000-0008-0000-0700-0000C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87" name="1486 CuadroTexto">
          <a:extLst>
            <a:ext uri="{FF2B5EF4-FFF2-40B4-BE49-F238E27FC236}">
              <a16:creationId xmlns:a16="http://schemas.microsoft.com/office/drawing/2014/main" xmlns="" id="{00000000-0008-0000-0700-0000C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88" name="1487 CuadroTexto">
          <a:extLst>
            <a:ext uri="{FF2B5EF4-FFF2-40B4-BE49-F238E27FC236}">
              <a16:creationId xmlns:a16="http://schemas.microsoft.com/office/drawing/2014/main" xmlns="" id="{00000000-0008-0000-0700-0000D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89" name="1488 CuadroTexto">
          <a:extLst>
            <a:ext uri="{FF2B5EF4-FFF2-40B4-BE49-F238E27FC236}">
              <a16:creationId xmlns:a16="http://schemas.microsoft.com/office/drawing/2014/main" xmlns="" id="{00000000-0008-0000-0700-0000D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90" name="1489 CuadroTexto">
          <a:extLst>
            <a:ext uri="{FF2B5EF4-FFF2-40B4-BE49-F238E27FC236}">
              <a16:creationId xmlns:a16="http://schemas.microsoft.com/office/drawing/2014/main" xmlns="" id="{00000000-0008-0000-0700-0000D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91" name="1490 CuadroTexto">
          <a:extLst>
            <a:ext uri="{FF2B5EF4-FFF2-40B4-BE49-F238E27FC236}">
              <a16:creationId xmlns:a16="http://schemas.microsoft.com/office/drawing/2014/main" xmlns="" id="{00000000-0008-0000-0700-0000D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492" name="1491 CuadroTexto">
          <a:extLst>
            <a:ext uri="{FF2B5EF4-FFF2-40B4-BE49-F238E27FC236}">
              <a16:creationId xmlns:a16="http://schemas.microsoft.com/office/drawing/2014/main" xmlns="" id="{00000000-0008-0000-0700-0000D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93" name="1492 CuadroTexto">
          <a:extLst>
            <a:ext uri="{FF2B5EF4-FFF2-40B4-BE49-F238E27FC236}">
              <a16:creationId xmlns:a16="http://schemas.microsoft.com/office/drawing/2014/main" xmlns="" id="{00000000-0008-0000-0700-0000D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494" name="1493 CuadroTexto">
          <a:extLst>
            <a:ext uri="{FF2B5EF4-FFF2-40B4-BE49-F238E27FC236}">
              <a16:creationId xmlns:a16="http://schemas.microsoft.com/office/drawing/2014/main" xmlns="" id="{00000000-0008-0000-0700-0000D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95" name="1494 CuadroTexto">
          <a:extLst>
            <a:ext uri="{FF2B5EF4-FFF2-40B4-BE49-F238E27FC236}">
              <a16:creationId xmlns:a16="http://schemas.microsoft.com/office/drawing/2014/main" xmlns="" id="{00000000-0008-0000-0700-0000D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496" name="1495 CuadroTexto">
          <a:extLst>
            <a:ext uri="{FF2B5EF4-FFF2-40B4-BE49-F238E27FC236}">
              <a16:creationId xmlns:a16="http://schemas.microsoft.com/office/drawing/2014/main" xmlns="" id="{00000000-0008-0000-0700-0000D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497" name="1496 CuadroTexto">
          <a:extLst>
            <a:ext uri="{FF2B5EF4-FFF2-40B4-BE49-F238E27FC236}">
              <a16:creationId xmlns:a16="http://schemas.microsoft.com/office/drawing/2014/main" xmlns="" id="{00000000-0008-0000-0700-0000D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498" name="1497 CuadroTexto">
          <a:extLst>
            <a:ext uri="{FF2B5EF4-FFF2-40B4-BE49-F238E27FC236}">
              <a16:creationId xmlns:a16="http://schemas.microsoft.com/office/drawing/2014/main" xmlns="" id="{00000000-0008-0000-0700-0000D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499" name="1498 CuadroTexto">
          <a:extLst>
            <a:ext uri="{FF2B5EF4-FFF2-40B4-BE49-F238E27FC236}">
              <a16:creationId xmlns:a16="http://schemas.microsoft.com/office/drawing/2014/main" xmlns="" id="{00000000-0008-0000-0700-0000D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500" name="1499 CuadroTexto">
          <a:extLst>
            <a:ext uri="{FF2B5EF4-FFF2-40B4-BE49-F238E27FC236}">
              <a16:creationId xmlns:a16="http://schemas.microsoft.com/office/drawing/2014/main" xmlns="" id="{00000000-0008-0000-0700-0000D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501" name="1500 CuadroTexto">
          <a:extLst>
            <a:ext uri="{FF2B5EF4-FFF2-40B4-BE49-F238E27FC236}">
              <a16:creationId xmlns:a16="http://schemas.microsoft.com/office/drawing/2014/main" xmlns="" id="{00000000-0008-0000-0700-0000D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502" name="1501 CuadroTexto">
          <a:extLst>
            <a:ext uri="{FF2B5EF4-FFF2-40B4-BE49-F238E27FC236}">
              <a16:creationId xmlns:a16="http://schemas.microsoft.com/office/drawing/2014/main" xmlns="" id="{00000000-0008-0000-0700-0000D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503" name="1502 CuadroTexto">
          <a:extLst>
            <a:ext uri="{FF2B5EF4-FFF2-40B4-BE49-F238E27FC236}">
              <a16:creationId xmlns:a16="http://schemas.microsoft.com/office/drawing/2014/main" xmlns="" id="{00000000-0008-0000-0700-0000D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504" name="1503 CuadroTexto">
          <a:extLst>
            <a:ext uri="{FF2B5EF4-FFF2-40B4-BE49-F238E27FC236}">
              <a16:creationId xmlns:a16="http://schemas.microsoft.com/office/drawing/2014/main" xmlns="" id="{00000000-0008-0000-0700-0000E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505" name="1504 CuadroTexto">
          <a:extLst>
            <a:ext uri="{FF2B5EF4-FFF2-40B4-BE49-F238E27FC236}">
              <a16:creationId xmlns:a16="http://schemas.microsoft.com/office/drawing/2014/main" xmlns="" id="{00000000-0008-0000-0700-0000E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506" name="1505 CuadroTexto">
          <a:extLst>
            <a:ext uri="{FF2B5EF4-FFF2-40B4-BE49-F238E27FC236}">
              <a16:creationId xmlns:a16="http://schemas.microsoft.com/office/drawing/2014/main" xmlns="" id="{00000000-0008-0000-0700-0000E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507" name="1506 CuadroTexto">
          <a:extLst>
            <a:ext uri="{FF2B5EF4-FFF2-40B4-BE49-F238E27FC236}">
              <a16:creationId xmlns:a16="http://schemas.microsoft.com/office/drawing/2014/main" xmlns="" id="{00000000-0008-0000-0700-0000E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508" name="1507 CuadroTexto">
          <a:extLst>
            <a:ext uri="{FF2B5EF4-FFF2-40B4-BE49-F238E27FC236}">
              <a16:creationId xmlns:a16="http://schemas.microsoft.com/office/drawing/2014/main" xmlns="" id="{00000000-0008-0000-0700-0000E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509" name="1508 CuadroTexto">
          <a:extLst>
            <a:ext uri="{FF2B5EF4-FFF2-40B4-BE49-F238E27FC236}">
              <a16:creationId xmlns:a16="http://schemas.microsoft.com/office/drawing/2014/main" xmlns="" id="{00000000-0008-0000-0700-0000E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510" name="1509 CuadroTexto">
          <a:extLst>
            <a:ext uri="{FF2B5EF4-FFF2-40B4-BE49-F238E27FC236}">
              <a16:creationId xmlns:a16="http://schemas.microsoft.com/office/drawing/2014/main" xmlns="" id="{00000000-0008-0000-0700-0000E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511" name="1510 CuadroTexto">
          <a:extLst>
            <a:ext uri="{FF2B5EF4-FFF2-40B4-BE49-F238E27FC236}">
              <a16:creationId xmlns:a16="http://schemas.microsoft.com/office/drawing/2014/main" xmlns="" id="{00000000-0008-0000-0700-0000E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512" name="1511 CuadroTexto">
          <a:extLst>
            <a:ext uri="{FF2B5EF4-FFF2-40B4-BE49-F238E27FC236}">
              <a16:creationId xmlns:a16="http://schemas.microsoft.com/office/drawing/2014/main" xmlns="" id="{00000000-0008-0000-0700-0000E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513" name="1512 CuadroTexto">
          <a:extLst>
            <a:ext uri="{FF2B5EF4-FFF2-40B4-BE49-F238E27FC236}">
              <a16:creationId xmlns:a16="http://schemas.microsoft.com/office/drawing/2014/main" xmlns="" id="{00000000-0008-0000-0700-0000E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514" name="1513 CuadroTexto">
          <a:extLst>
            <a:ext uri="{FF2B5EF4-FFF2-40B4-BE49-F238E27FC236}">
              <a16:creationId xmlns:a16="http://schemas.microsoft.com/office/drawing/2014/main" xmlns="" id="{00000000-0008-0000-0700-0000E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515" name="1514 CuadroTexto">
          <a:extLst>
            <a:ext uri="{FF2B5EF4-FFF2-40B4-BE49-F238E27FC236}">
              <a16:creationId xmlns:a16="http://schemas.microsoft.com/office/drawing/2014/main" xmlns="" id="{00000000-0008-0000-0700-0000E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516" name="1515 CuadroTexto">
          <a:extLst>
            <a:ext uri="{FF2B5EF4-FFF2-40B4-BE49-F238E27FC236}">
              <a16:creationId xmlns:a16="http://schemas.microsoft.com/office/drawing/2014/main" xmlns="" id="{00000000-0008-0000-0700-0000E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517" name="1516 CuadroTexto">
          <a:extLst>
            <a:ext uri="{FF2B5EF4-FFF2-40B4-BE49-F238E27FC236}">
              <a16:creationId xmlns:a16="http://schemas.microsoft.com/office/drawing/2014/main" xmlns="" id="{00000000-0008-0000-0700-0000E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518" name="1517 CuadroTexto">
          <a:extLst>
            <a:ext uri="{FF2B5EF4-FFF2-40B4-BE49-F238E27FC236}">
              <a16:creationId xmlns:a16="http://schemas.microsoft.com/office/drawing/2014/main" xmlns="" id="{00000000-0008-0000-0700-0000E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519" name="1518 CuadroTexto">
          <a:extLst>
            <a:ext uri="{FF2B5EF4-FFF2-40B4-BE49-F238E27FC236}">
              <a16:creationId xmlns:a16="http://schemas.microsoft.com/office/drawing/2014/main" xmlns="" id="{00000000-0008-0000-0700-0000E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520" name="1519 CuadroTexto">
          <a:extLst>
            <a:ext uri="{FF2B5EF4-FFF2-40B4-BE49-F238E27FC236}">
              <a16:creationId xmlns:a16="http://schemas.microsoft.com/office/drawing/2014/main" xmlns="" id="{00000000-0008-0000-0700-0000F0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521" name="1520 CuadroTexto">
          <a:extLst>
            <a:ext uri="{FF2B5EF4-FFF2-40B4-BE49-F238E27FC236}">
              <a16:creationId xmlns:a16="http://schemas.microsoft.com/office/drawing/2014/main" xmlns="" id="{00000000-0008-0000-0700-0000F1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522" name="1521 CuadroTexto">
          <a:extLst>
            <a:ext uri="{FF2B5EF4-FFF2-40B4-BE49-F238E27FC236}">
              <a16:creationId xmlns:a16="http://schemas.microsoft.com/office/drawing/2014/main" xmlns="" id="{00000000-0008-0000-0700-0000F2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523" name="1522 CuadroTexto">
          <a:extLst>
            <a:ext uri="{FF2B5EF4-FFF2-40B4-BE49-F238E27FC236}">
              <a16:creationId xmlns:a16="http://schemas.microsoft.com/office/drawing/2014/main" xmlns="" id="{00000000-0008-0000-0700-0000F3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524" name="1523 CuadroTexto">
          <a:extLst>
            <a:ext uri="{FF2B5EF4-FFF2-40B4-BE49-F238E27FC236}">
              <a16:creationId xmlns:a16="http://schemas.microsoft.com/office/drawing/2014/main" xmlns="" id="{00000000-0008-0000-0700-0000F4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525" name="1524 CuadroTexto">
          <a:extLst>
            <a:ext uri="{FF2B5EF4-FFF2-40B4-BE49-F238E27FC236}">
              <a16:creationId xmlns:a16="http://schemas.microsoft.com/office/drawing/2014/main" xmlns="" id="{00000000-0008-0000-0700-0000F5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526" name="1525 CuadroTexto">
          <a:extLst>
            <a:ext uri="{FF2B5EF4-FFF2-40B4-BE49-F238E27FC236}">
              <a16:creationId xmlns:a16="http://schemas.microsoft.com/office/drawing/2014/main" xmlns="" id="{00000000-0008-0000-0700-0000F6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527" name="1526 CuadroTexto">
          <a:extLst>
            <a:ext uri="{FF2B5EF4-FFF2-40B4-BE49-F238E27FC236}">
              <a16:creationId xmlns:a16="http://schemas.microsoft.com/office/drawing/2014/main" xmlns="" id="{00000000-0008-0000-0700-0000F7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528" name="1527 CuadroTexto">
          <a:extLst>
            <a:ext uri="{FF2B5EF4-FFF2-40B4-BE49-F238E27FC236}">
              <a16:creationId xmlns:a16="http://schemas.microsoft.com/office/drawing/2014/main" xmlns="" id="{00000000-0008-0000-0700-0000F8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529" name="1528 CuadroTexto">
          <a:extLst>
            <a:ext uri="{FF2B5EF4-FFF2-40B4-BE49-F238E27FC236}">
              <a16:creationId xmlns:a16="http://schemas.microsoft.com/office/drawing/2014/main" xmlns="" id="{00000000-0008-0000-0700-0000F9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530" name="1529 CuadroTexto">
          <a:extLst>
            <a:ext uri="{FF2B5EF4-FFF2-40B4-BE49-F238E27FC236}">
              <a16:creationId xmlns:a16="http://schemas.microsoft.com/office/drawing/2014/main" xmlns="" id="{00000000-0008-0000-0700-0000FA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531" name="1530 CuadroTexto">
          <a:extLst>
            <a:ext uri="{FF2B5EF4-FFF2-40B4-BE49-F238E27FC236}">
              <a16:creationId xmlns:a16="http://schemas.microsoft.com/office/drawing/2014/main" xmlns="" id="{00000000-0008-0000-0700-0000FB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532" name="1531 CuadroTexto">
          <a:extLst>
            <a:ext uri="{FF2B5EF4-FFF2-40B4-BE49-F238E27FC236}">
              <a16:creationId xmlns:a16="http://schemas.microsoft.com/office/drawing/2014/main" xmlns="" id="{00000000-0008-0000-0700-0000FC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533" name="1532 CuadroTexto">
          <a:extLst>
            <a:ext uri="{FF2B5EF4-FFF2-40B4-BE49-F238E27FC236}">
              <a16:creationId xmlns:a16="http://schemas.microsoft.com/office/drawing/2014/main" xmlns="" id="{00000000-0008-0000-0700-0000FD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534" name="1533 CuadroTexto">
          <a:extLst>
            <a:ext uri="{FF2B5EF4-FFF2-40B4-BE49-F238E27FC236}">
              <a16:creationId xmlns:a16="http://schemas.microsoft.com/office/drawing/2014/main" xmlns="" id="{00000000-0008-0000-0700-0000FE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535" name="1534 CuadroTexto">
          <a:extLst>
            <a:ext uri="{FF2B5EF4-FFF2-40B4-BE49-F238E27FC236}">
              <a16:creationId xmlns:a16="http://schemas.microsoft.com/office/drawing/2014/main" xmlns="" id="{00000000-0008-0000-0700-0000FF05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536" name="1535 CuadroTexto">
          <a:extLst>
            <a:ext uri="{FF2B5EF4-FFF2-40B4-BE49-F238E27FC236}">
              <a16:creationId xmlns:a16="http://schemas.microsoft.com/office/drawing/2014/main" xmlns="" id="{00000000-0008-0000-0700-00000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537" name="1536 CuadroTexto">
          <a:extLst>
            <a:ext uri="{FF2B5EF4-FFF2-40B4-BE49-F238E27FC236}">
              <a16:creationId xmlns:a16="http://schemas.microsoft.com/office/drawing/2014/main" xmlns="" id="{00000000-0008-0000-0700-00000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538" name="1537 CuadroTexto">
          <a:extLst>
            <a:ext uri="{FF2B5EF4-FFF2-40B4-BE49-F238E27FC236}">
              <a16:creationId xmlns:a16="http://schemas.microsoft.com/office/drawing/2014/main" xmlns="" id="{00000000-0008-0000-0700-00000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539" name="1538 CuadroTexto">
          <a:extLst>
            <a:ext uri="{FF2B5EF4-FFF2-40B4-BE49-F238E27FC236}">
              <a16:creationId xmlns:a16="http://schemas.microsoft.com/office/drawing/2014/main" xmlns="" id="{00000000-0008-0000-0700-00000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1540" name="1539 CuadroTexto">
          <a:extLst>
            <a:ext uri="{FF2B5EF4-FFF2-40B4-BE49-F238E27FC236}">
              <a16:creationId xmlns:a16="http://schemas.microsoft.com/office/drawing/2014/main" xmlns="" id="{00000000-0008-0000-0700-00000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541" name="1540 CuadroTexto">
          <a:extLst>
            <a:ext uri="{FF2B5EF4-FFF2-40B4-BE49-F238E27FC236}">
              <a16:creationId xmlns:a16="http://schemas.microsoft.com/office/drawing/2014/main" xmlns="" id="{00000000-0008-0000-0700-00000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1542" name="1541 CuadroTexto">
          <a:extLst>
            <a:ext uri="{FF2B5EF4-FFF2-40B4-BE49-F238E27FC236}">
              <a16:creationId xmlns:a16="http://schemas.microsoft.com/office/drawing/2014/main" xmlns="" id="{00000000-0008-0000-0700-00000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543" name="1542 CuadroTexto">
          <a:extLst>
            <a:ext uri="{FF2B5EF4-FFF2-40B4-BE49-F238E27FC236}">
              <a16:creationId xmlns:a16="http://schemas.microsoft.com/office/drawing/2014/main" xmlns="" id="{00000000-0008-0000-0700-00000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1544" name="1543 CuadroTexto">
          <a:extLst>
            <a:ext uri="{FF2B5EF4-FFF2-40B4-BE49-F238E27FC236}">
              <a16:creationId xmlns:a16="http://schemas.microsoft.com/office/drawing/2014/main" xmlns="" id="{00000000-0008-0000-0700-00000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545" name="1544 CuadroTexto">
          <a:extLst>
            <a:ext uri="{FF2B5EF4-FFF2-40B4-BE49-F238E27FC236}">
              <a16:creationId xmlns:a16="http://schemas.microsoft.com/office/drawing/2014/main" xmlns="" id="{00000000-0008-0000-0700-00000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546" name="1545 CuadroTexto">
          <a:extLst>
            <a:ext uri="{FF2B5EF4-FFF2-40B4-BE49-F238E27FC236}">
              <a16:creationId xmlns:a16="http://schemas.microsoft.com/office/drawing/2014/main" xmlns="" id="{00000000-0008-0000-0700-00000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547" name="1546 CuadroTexto">
          <a:extLst>
            <a:ext uri="{FF2B5EF4-FFF2-40B4-BE49-F238E27FC236}">
              <a16:creationId xmlns:a16="http://schemas.microsoft.com/office/drawing/2014/main" xmlns="" id="{00000000-0008-0000-0700-00000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1548" name="1547 CuadroTexto">
          <a:extLst>
            <a:ext uri="{FF2B5EF4-FFF2-40B4-BE49-F238E27FC236}">
              <a16:creationId xmlns:a16="http://schemas.microsoft.com/office/drawing/2014/main" xmlns="" id="{00000000-0008-0000-0700-00000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549" name="1548 CuadroTexto">
          <a:extLst>
            <a:ext uri="{FF2B5EF4-FFF2-40B4-BE49-F238E27FC236}">
              <a16:creationId xmlns:a16="http://schemas.microsoft.com/office/drawing/2014/main" xmlns="" id="{00000000-0008-0000-0700-00000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550" name="1549 CuadroTexto">
          <a:extLst>
            <a:ext uri="{FF2B5EF4-FFF2-40B4-BE49-F238E27FC236}">
              <a16:creationId xmlns:a16="http://schemas.microsoft.com/office/drawing/2014/main" xmlns="" id="{00000000-0008-0000-0700-00000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551" name="1550 CuadroTexto">
          <a:extLst>
            <a:ext uri="{FF2B5EF4-FFF2-40B4-BE49-F238E27FC236}">
              <a16:creationId xmlns:a16="http://schemas.microsoft.com/office/drawing/2014/main" xmlns="" id="{00000000-0008-0000-0700-00000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552" name="1551 CuadroTexto">
          <a:extLst>
            <a:ext uri="{FF2B5EF4-FFF2-40B4-BE49-F238E27FC236}">
              <a16:creationId xmlns:a16="http://schemas.microsoft.com/office/drawing/2014/main" xmlns="" id="{00000000-0008-0000-0700-00001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553" name="1552 CuadroTexto">
          <a:extLst>
            <a:ext uri="{FF2B5EF4-FFF2-40B4-BE49-F238E27FC236}">
              <a16:creationId xmlns:a16="http://schemas.microsoft.com/office/drawing/2014/main" xmlns="" id="{00000000-0008-0000-0700-00001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554" name="1553 CuadroTexto">
          <a:extLst>
            <a:ext uri="{FF2B5EF4-FFF2-40B4-BE49-F238E27FC236}">
              <a16:creationId xmlns:a16="http://schemas.microsoft.com/office/drawing/2014/main" xmlns="" id="{00000000-0008-0000-0700-00001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555" name="1554 CuadroTexto">
          <a:extLst>
            <a:ext uri="{FF2B5EF4-FFF2-40B4-BE49-F238E27FC236}">
              <a16:creationId xmlns:a16="http://schemas.microsoft.com/office/drawing/2014/main" xmlns="" id="{00000000-0008-0000-0700-00001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1556" name="1555 CuadroTexto">
          <a:extLst>
            <a:ext uri="{FF2B5EF4-FFF2-40B4-BE49-F238E27FC236}">
              <a16:creationId xmlns:a16="http://schemas.microsoft.com/office/drawing/2014/main" xmlns="" id="{00000000-0008-0000-0700-00001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557" name="1556 CuadroTexto">
          <a:extLst>
            <a:ext uri="{FF2B5EF4-FFF2-40B4-BE49-F238E27FC236}">
              <a16:creationId xmlns:a16="http://schemas.microsoft.com/office/drawing/2014/main" xmlns="" id="{00000000-0008-0000-0700-00001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558" name="1557 CuadroTexto">
          <a:extLst>
            <a:ext uri="{FF2B5EF4-FFF2-40B4-BE49-F238E27FC236}">
              <a16:creationId xmlns:a16="http://schemas.microsoft.com/office/drawing/2014/main" xmlns="" id="{00000000-0008-0000-0700-00001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559" name="1558 CuadroTexto">
          <a:extLst>
            <a:ext uri="{FF2B5EF4-FFF2-40B4-BE49-F238E27FC236}">
              <a16:creationId xmlns:a16="http://schemas.microsoft.com/office/drawing/2014/main" xmlns="" id="{00000000-0008-0000-0700-00001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560" name="1559 CuadroTexto">
          <a:extLst>
            <a:ext uri="{FF2B5EF4-FFF2-40B4-BE49-F238E27FC236}">
              <a16:creationId xmlns:a16="http://schemas.microsoft.com/office/drawing/2014/main" xmlns="" id="{00000000-0008-0000-0700-00001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561" name="1560 CuadroTexto">
          <a:extLst>
            <a:ext uri="{FF2B5EF4-FFF2-40B4-BE49-F238E27FC236}">
              <a16:creationId xmlns:a16="http://schemas.microsoft.com/office/drawing/2014/main" xmlns="" id="{00000000-0008-0000-0700-00001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562" name="1561 CuadroTexto">
          <a:extLst>
            <a:ext uri="{FF2B5EF4-FFF2-40B4-BE49-F238E27FC236}">
              <a16:creationId xmlns:a16="http://schemas.microsoft.com/office/drawing/2014/main" xmlns="" id="{00000000-0008-0000-0700-00001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563" name="1562 CuadroTexto">
          <a:extLst>
            <a:ext uri="{FF2B5EF4-FFF2-40B4-BE49-F238E27FC236}">
              <a16:creationId xmlns:a16="http://schemas.microsoft.com/office/drawing/2014/main" xmlns="" id="{00000000-0008-0000-0700-00001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564" name="1563 CuadroTexto">
          <a:extLst>
            <a:ext uri="{FF2B5EF4-FFF2-40B4-BE49-F238E27FC236}">
              <a16:creationId xmlns:a16="http://schemas.microsoft.com/office/drawing/2014/main" xmlns="" id="{00000000-0008-0000-0700-00001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565" name="1564 CuadroTexto">
          <a:extLst>
            <a:ext uri="{FF2B5EF4-FFF2-40B4-BE49-F238E27FC236}">
              <a16:creationId xmlns:a16="http://schemas.microsoft.com/office/drawing/2014/main" xmlns="" id="{00000000-0008-0000-0700-00001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566" name="1565 CuadroTexto">
          <a:extLst>
            <a:ext uri="{FF2B5EF4-FFF2-40B4-BE49-F238E27FC236}">
              <a16:creationId xmlns:a16="http://schemas.microsoft.com/office/drawing/2014/main" xmlns="" id="{00000000-0008-0000-0700-00001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567" name="1566 CuadroTexto">
          <a:extLst>
            <a:ext uri="{FF2B5EF4-FFF2-40B4-BE49-F238E27FC236}">
              <a16:creationId xmlns:a16="http://schemas.microsoft.com/office/drawing/2014/main" xmlns="" id="{00000000-0008-0000-0700-00001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568" name="1567 CuadroTexto">
          <a:extLst>
            <a:ext uri="{FF2B5EF4-FFF2-40B4-BE49-F238E27FC236}">
              <a16:creationId xmlns:a16="http://schemas.microsoft.com/office/drawing/2014/main" xmlns="" id="{00000000-0008-0000-0700-00002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569" name="1568 CuadroTexto">
          <a:extLst>
            <a:ext uri="{FF2B5EF4-FFF2-40B4-BE49-F238E27FC236}">
              <a16:creationId xmlns:a16="http://schemas.microsoft.com/office/drawing/2014/main" xmlns="" id="{00000000-0008-0000-0700-00002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570" name="1569 CuadroTexto">
          <a:extLst>
            <a:ext uri="{FF2B5EF4-FFF2-40B4-BE49-F238E27FC236}">
              <a16:creationId xmlns:a16="http://schemas.microsoft.com/office/drawing/2014/main" xmlns="" id="{00000000-0008-0000-0700-00002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571" name="1570 CuadroTexto">
          <a:extLst>
            <a:ext uri="{FF2B5EF4-FFF2-40B4-BE49-F238E27FC236}">
              <a16:creationId xmlns:a16="http://schemas.microsoft.com/office/drawing/2014/main" xmlns="" id="{00000000-0008-0000-0700-00002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1572" name="1571 CuadroTexto">
          <a:extLst>
            <a:ext uri="{FF2B5EF4-FFF2-40B4-BE49-F238E27FC236}">
              <a16:creationId xmlns:a16="http://schemas.microsoft.com/office/drawing/2014/main" xmlns="" id="{00000000-0008-0000-0700-00002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573" name="1572 CuadroTexto">
          <a:extLst>
            <a:ext uri="{FF2B5EF4-FFF2-40B4-BE49-F238E27FC236}">
              <a16:creationId xmlns:a16="http://schemas.microsoft.com/office/drawing/2014/main" xmlns="" id="{00000000-0008-0000-0700-00002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574" name="1573 CuadroTexto">
          <a:extLst>
            <a:ext uri="{FF2B5EF4-FFF2-40B4-BE49-F238E27FC236}">
              <a16:creationId xmlns:a16="http://schemas.microsoft.com/office/drawing/2014/main" xmlns="" id="{00000000-0008-0000-0700-00002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575" name="1574 CuadroTexto">
          <a:extLst>
            <a:ext uri="{FF2B5EF4-FFF2-40B4-BE49-F238E27FC236}">
              <a16:creationId xmlns:a16="http://schemas.microsoft.com/office/drawing/2014/main" xmlns="" id="{00000000-0008-0000-0700-00002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576" name="1575 CuadroTexto">
          <a:extLst>
            <a:ext uri="{FF2B5EF4-FFF2-40B4-BE49-F238E27FC236}">
              <a16:creationId xmlns:a16="http://schemas.microsoft.com/office/drawing/2014/main" xmlns="" id="{00000000-0008-0000-0700-00002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577" name="1576 CuadroTexto">
          <a:extLst>
            <a:ext uri="{FF2B5EF4-FFF2-40B4-BE49-F238E27FC236}">
              <a16:creationId xmlns:a16="http://schemas.microsoft.com/office/drawing/2014/main" xmlns="" id="{00000000-0008-0000-0700-00002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578" name="1577 CuadroTexto">
          <a:extLst>
            <a:ext uri="{FF2B5EF4-FFF2-40B4-BE49-F238E27FC236}">
              <a16:creationId xmlns:a16="http://schemas.microsoft.com/office/drawing/2014/main" xmlns="" id="{00000000-0008-0000-0700-00002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579" name="1578 CuadroTexto">
          <a:extLst>
            <a:ext uri="{FF2B5EF4-FFF2-40B4-BE49-F238E27FC236}">
              <a16:creationId xmlns:a16="http://schemas.microsoft.com/office/drawing/2014/main" xmlns="" id="{00000000-0008-0000-0700-00002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580" name="1579 CuadroTexto">
          <a:extLst>
            <a:ext uri="{FF2B5EF4-FFF2-40B4-BE49-F238E27FC236}">
              <a16:creationId xmlns:a16="http://schemas.microsoft.com/office/drawing/2014/main" xmlns="" id="{00000000-0008-0000-0700-00002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581" name="1580 CuadroTexto">
          <a:extLst>
            <a:ext uri="{FF2B5EF4-FFF2-40B4-BE49-F238E27FC236}">
              <a16:creationId xmlns:a16="http://schemas.microsoft.com/office/drawing/2014/main" xmlns="" id="{00000000-0008-0000-0700-00002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582" name="1581 CuadroTexto">
          <a:extLst>
            <a:ext uri="{FF2B5EF4-FFF2-40B4-BE49-F238E27FC236}">
              <a16:creationId xmlns:a16="http://schemas.microsoft.com/office/drawing/2014/main" xmlns="" id="{00000000-0008-0000-0700-00002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583" name="1582 CuadroTexto">
          <a:extLst>
            <a:ext uri="{FF2B5EF4-FFF2-40B4-BE49-F238E27FC236}">
              <a16:creationId xmlns:a16="http://schemas.microsoft.com/office/drawing/2014/main" xmlns="" id="{00000000-0008-0000-0700-00002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584" name="1583 CuadroTexto">
          <a:extLst>
            <a:ext uri="{FF2B5EF4-FFF2-40B4-BE49-F238E27FC236}">
              <a16:creationId xmlns:a16="http://schemas.microsoft.com/office/drawing/2014/main" xmlns="" id="{00000000-0008-0000-0700-00003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585" name="1584 CuadroTexto">
          <a:extLst>
            <a:ext uri="{FF2B5EF4-FFF2-40B4-BE49-F238E27FC236}">
              <a16:creationId xmlns:a16="http://schemas.microsoft.com/office/drawing/2014/main" xmlns="" id="{00000000-0008-0000-0700-00003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586" name="1585 CuadroTexto">
          <a:extLst>
            <a:ext uri="{FF2B5EF4-FFF2-40B4-BE49-F238E27FC236}">
              <a16:creationId xmlns:a16="http://schemas.microsoft.com/office/drawing/2014/main" xmlns="" id="{00000000-0008-0000-0700-00003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587" name="1586 CuadroTexto">
          <a:extLst>
            <a:ext uri="{FF2B5EF4-FFF2-40B4-BE49-F238E27FC236}">
              <a16:creationId xmlns:a16="http://schemas.microsoft.com/office/drawing/2014/main" xmlns="" id="{00000000-0008-0000-0700-00003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588" name="1587 CuadroTexto">
          <a:extLst>
            <a:ext uri="{FF2B5EF4-FFF2-40B4-BE49-F238E27FC236}">
              <a16:creationId xmlns:a16="http://schemas.microsoft.com/office/drawing/2014/main" xmlns="" id="{00000000-0008-0000-0700-00003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589" name="1588 CuadroTexto">
          <a:extLst>
            <a:ext uri="{FF2B5EF4-FFF2-40B4-BE49-F238E27FC236}">
              <a16:creationId xmlns:a16="http://schemas.microsoft.com/office/drawing/2014/main" xmlns="" id="{00000000-0008-0000-0700-00003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590" name="1589 CuadroTexto">
          <a:extLst>
            <a:ext uri="{FF2B5EF4-FFF2-40B4-BE49-F238E27FC236}">
              <a16:creationId xmlns:a16="http://schemas.microsoft.com/office/drawing/2014/main" xmlns="" id="{00000000-0008-0000-0700-00003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591" name="1590 CuadroTexto">
          <a:extLst>
            <a:ext uri="{FF2B5EF4-FFF2-40B4-BE49-F238E27FC236}">
              <a16:creationId xmlns:a16="http://schemas.microsoft.com/office/drawing/2014/main" xmlns="" id="{00000000-0008-0000-0700-00003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592" name="1591 CuadroTexto">
          <a:extLst>
            <a:ext uri="{FF2B5EF4-FFF2-40B4-BE49-F238E27FC236}">
              <a16:creationId xmlns:a16="http://schemas.microsoft.com/office/drawing/2014/main" xmlns="" id="{00000000-0008-0000-0700-00003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593" name="1592 CuadroTexto">
          <a:extLst>
            <a:ext uri="{FF2B5EF4-FFF2-40B4-BE49-F238E27FC236}">
              <a16:creationId xmlns:a16="http://schemas.microsoft.com/office/drawing/2014/main" xmlns="" id="{00000000-0008-0000-0700-00003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594" name="1593 CuadroTexto">
          <a:extLst>
            <a:ext uri="{FF2B5EF4-FFF2-40B4-BE49-F238E27FC236}">
              <a16:creationId xmlns:a16="http://schemas.microsoft.com/office/drawing/2014/main" xmlns="" id="{00000000-0008-0000-0700-00003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595" name="1594 CuadroTexto">
          <a:extLst>
            <a:ext uri="{FF2B5EF4-FFF2-40B4-BE49-F238E27FC236}">
              <a16:creationId xmlns:a16="http://schemas.microsoft.com/office/drawing/2014/main" xmlns="" id="{00000000-0008-0000-0700-00003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596" name="1595 CuadroTexto">
          <a:extLst>
            <a:ext uri="{FF2B5EF4-FFF2-40B4-BE49-F238E27FC236}">
              <a16:creationId xmlns:a16="http://schemas.microsoft.com/office/drawing/2014/main" xmlns="" id="{00000000-0008-0000-0700-00003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597" name="1596 CuadroTexto">
          <a:extLst>
            <a:ext uri="{FF2B5EF4-FFF2-40B4-BE49-F238E27FC236}">
              <a16:creationId xmlns:a16="http://schemas.microsoft.com/office/drawing/2014/main" xmlns="" id="{00000000-0008-0000-0700-00003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598" name="1597 CuadroTexto">
          <a:extLst>
            <a:ext uri="{FF2B5EF4-FFF2-40B4-BE49-F238E27FC236}">
              <a16:creationId xmlns:a16="http://schemas.microsoft.com/office/drawing/2014/main" xmlns="" id="{00000000-0008-0000-0700-00003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599" name="1598 CuadroTexto">
          <a:extLst>
            <a:ext uri="{FF2B5EF4-FFF2-40B4-BE49-F238E27FC236}">
              <a16:creationId xmlns:a16="http://schemas.microsoft.com/office/drawing/2014/main" xmlns="" id="{00000000-0008-0000-0700-00003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00" name="1599 CuadroTexto">
          <a:extLst>
            <a:ext uri="{FF2B5EF4-FFF2-40B4-BE49-F238E27FC236}">
              <a16:creationId xmlns:a16="http://schemas.microsoft.com/office/drawing/2014/main" xmlns="" id="{00000000-0008-0000-0700-00004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01" name="1600 CuadroTexto">
          <a:extLst>
            <a:ext uri="{FF2B5EF4-FFF2-40B4-BE49-F238E27FC236}">
              <a16:creationId xmlns:a16="http://schemas.microsoft.com/office/drawing/2014/main" xmlns="" id="{00000000-0008-0000-0700-00004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02" name="1601 CuadroTexto">
          <a:extLst>
            <a:ext uri="{FF2B5EF4-FFF2-40B4-BE49-F238E27FC236}">
              <a16:creationId xmlns:a16="http://schemas.microsoft.com/office/drawing/2014/main" xmlns="" id="{00000000-0008-0000-0700-00004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603" name="1602 CuadroTexto">
          <a:extLst>
            <a:ext uri="{FF2B5EF4-FFF2-40B4-BE49-F238E27FC236}">
              <a16:creationId xmlns:a16="http://schemas.microsoft.com/office/drawing/2014/main" xmlns="" id="{00000000-0008-0000-0700-00004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1604" name="1603 CuadroTexto">
          <a:extLst>
            <a:ext uri="{FF2B5EF4-FFF2-40B4-BE49-F238E27FC236}">
              <a16:creationId xmlns:a16="http://schemas.microsoft.com/office/drawing/2014/main" xmlns="" id="{00000000-0008-0000-0700-00004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605" name="1604 CuadroTexto">
          <a:extLst>
            <a:ext uri="{FF2B5EF4-FFF2-40B4-BE49-F238E27FC236}">
              <a16:creationId xmlns:a16="http://schemas.microsoft.com/office/drawing/2014/main" xmlns="" id="{00000000-0008-0000-0700-00004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606" name="1605 CuadroTexto">
          <a:extLst>
            <a:ext uri="{FF2B5EF4-FFF2-40B4-BE49-F238E27FC236}">
              <a16:creationId xmlns:a16="http://schemas.microsoft.com/office/drawing/2014/main" xmlns="" id="{00000000-0008-0000-0700-00004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607" name="1606 CuadroTexto">
          <a:extLst>
            <a:ext uri="{FF2B5EF4-FFF2-40B4-BE49-F238E27FC236}">
              <a16:creationId xmlns:a16="http://schemas.microsoft.com/office/drawing/2014/main" xmlns="" id="{00000000-0008-0000-0700-00004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608" name="1607 CuadroTexto">
          <a:extLst>
            <a:ext uri="{FF2B5EF4-FFF2-40B4-BE49-F238E27FC236}">
              <a16:creationId xmlns:a16="http://schemas.microsoft.com/office/drawing/2014/main" xmlns="" id="{00000000-0008-0000-0700-00004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609" name="1608 CuadroTexto">
          <a:extLst>
            <a:ext uri="{FF2B5EF4-FFF2-40B4-BE49-F238E27FC236}">
              <a16:creationId xmlns:a16="http://schemas.microsoft.com/office/drawing/2014/main" xmlns="" id="{00000000-0008-0000-0700-00004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610" name="1609 CuadroTexto">
          <a:extLst>
            <a:ext uri="{FF2B5EF4-FFF2-40B4-BE49-F238E27FC236}">
              <a16:creationId xmlns:a16="http://schemas.microsoft.com/office/drawing/2014/main" xmlns="" id="{00000000-0008-0000-0700-00004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611" name="1610 CuadroTexto">
          <a:extLst>
            <a:ext uri="{FF2B5EF4-FFF2-40B4-BE49-F238E27FC236}">
              <a16:creationId xmlns:a16="http://schemas.microsoft.com/office/drawing/2014/main" xmlns="" id="{00000000-0008-0000-0700-00004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612" name="1611 CuadroTexto">
          <a:extLst>
            <a:ext uri="{FF2B5EF4-FFF2-40B4-BE49-F238E27FC236}">
              <a16:creationId xmlns:a16="http://schemas.microsoft.com/office/drawing/2014/main" xmlns="" id="{00000000-0008-0000-0700-00004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613" name="1612 CuadroTexto">
          <a:extLst>
            <a:ext uri="{FF2B5EF4-FFF2-40B4-BE49-F238E27FC236}">
              <a16:creationId xmlns:a16="http://schemas.microsoft.com/office/drawing/2014/main" xmlns="" id="{00000000-0008-0000-0700-00004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614" name="1613 CuadroTexto">
          <a:extLst>
            <a:ext uri="{FF2B5EF4-FFF2-40B4-BE49-F238E27FC236}">
              <a16:creationId xmlns:a16="http://schemas.microsoft.com/office/drawing/2014/main" xmlns="" id="{00000000-0008-0000-0700-00004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15" name="1614 CuadroTexto">
          <a:extLst>
            <a:ext uri="{FF2B5EF4-FFF2-40B4-BE49-F238E27FC236}">
              <a16:creationId xmlns:a16="http://schemas.microsoft.com/office/drawing/2014/main" xmlns="" id="{00000000-0008-0000-0700-00004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16" name="1615 CuadroTexto">
          <a:extLst>
            <a:ext uri="{FF2B5EF4-FFF2-40B4-BE49-F238E27FC236}">
              <a16:creationId xmlns:a16="http://schemas.microsoft.com/office/drawing/2014/main" xmlns="" id="{00000000-0008-0000-0700-00005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17" name="1616 CuadroTexto">
          <a:extLst>
            <a:ext uri="{FF2B5EF4-FFF2-40B4-BE49-F238E27FC236}">
              <a16:creationId xmlns:a16="http://schemas.microsoft.com/office/drawing/2014/main" xmlns="" id="{00000000-0008-0000-0700-00005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18" name="1617 CuadroTexto">
          <a:extLst>
            <a:ext uri="{FF2B5EF4-FFF2-40B4-BE49-F238E27FC236}">
              <a16:creationId xmlns:a16="http://schemas.microsoft.com/office/drawing/2014/main" xmlns="" id="{00000000-0008-0000-0700-00005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619" name="1618 CuadroTexto">
          <a:extLst>
            <a:ext uri="{FF2B5EF4-FFF2-40B4-BE49-F238E27FC236}">
              <a16:creationId xmlns:a16="http://schemas.microsoft.com/office/drawing/2014/main" xmlns="" id="{00000000-0008-0000-0700-00005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620" name="1619 CuadroTexto">
          <a:extLst>
            <a:ext uri="{FF2B5EF4-FFF2-40B4-BE49-F238E27FC236}">
              <a16:creationId xmlns:a16="http://schemas.microsoft.com/office/drawing/2014/main" xmlns="" id="{00000000-0008-0000-0700-00005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21" name="1620 CuadroTexto">
          <a:extLst>
            <a:ext uri="{FF2B5EF4-FFF2-40B4-BE49-F238E27FC236}">
              <a16:creationId xmlns:a16="http://schemas.microsoft.com/office/drawing/2014/main" xmlns="" id="{00000000-0008-0000-0700-00005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22" name="1621 CuadroTexto">
          <a:extLst>
            <a:ext uri="{FF2B5EF4-FFF2-40B4-BE49-F238E27FC236}">
              <a16:creationId xmlns:a16="http://schemas.microsoft.com/office/drawing/2014/main" xmlns="" id="{00000000-0008-0000-0700-00005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23" name="1622 CuadroTexto">
          <a:extLst>
            <a:ext uri="{FF2B5EF4-FFF2-40B4-BE49-F238E27FC236}">
              <a16:creationId xmlns:a16="http://schemas.microsoft.com/office/drawing/2014/main" xmlns="" id="{00000000-0008-0000-0700-00005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24" name="1623 CuadroTexto">
          <a:extLst>
            <a:ext uri="{FF2B5EF4-FFF2-40B4-BE49-F238E27FC236}">
              <a16:creationId xmlns:a16="http://schemas.microsoft.com/office/drawing/2014/main" xmlns="" id="{00000000-0008-0000-0700-00005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25" name="1624 CuadroTexto">
          <a:extLst>
            <a:ext uri="{FF2B5EF4-FFF2-40B4-BE49-F238E27FC236}">
              <a16:creationId xmlns:a16="http://schemas.microsoft.com/office/drawing/2014/main" xmlns="" id="{00000000-0008-0000-0700-00005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26" name="1625 CuadroTexto">
          <a:extLst>
            <a:ext uri="{FF2B5EF4-FFF2-40B4-BE49-F238E27FC236}">
              <a16:creationId xmlns:a16="http://schemas.microsoft.com/office/drawing/2014/main" xmlns="" id="{00000000-0008-0000-0700-00005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27" name="1626 CuadroTexto">
          <a:extLst>
            <a:ext uri="{FF2B5EF4-FFF2-40B4-BE49-F238E27FC236}">
              <a16:creationId xmlns:a16="http://schemas.microsoft.com/office/drawing/2014/main" xmlns="" id="{00000000-0008-0000-0700-00005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28" name="1627 CuadroTexto">
          <a:extLst>
            <a:ext uri="{FF2B5EF4-FFF2-40B4-BE49-F238E27FC236}">
              <a16:creationId xmlns:a16="http://schemas.microsoft.com/office/drawing/2014/main" xmlns="" id="{00000000-0008-0000-0700-00005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29" name="1628 CuadroTexto">
          <a:extLst>
            <a:ext uri="{FF2B5EF4-FFF2-40B4-BE49-F238E27FC236}">
              <a16:creationId xmlns:a16="http://schemas.microsoft.com/office/drawing/2014/main" xmlns="" id="{00000000-0008-0000-0700-00005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30" name="1629 CuadroTexto">
          <a:extLst>
            <a:ext uri="{FF2B5EF4-FFF2-40B4-BE49-F238E27FC236}">
              <a16:creationId xmlns:a16="http://schemas.microsoft.com/office/drawing/2014/main" xmlns="" id="{00000000-0008-0000-0700-00005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31" name="1630 CuadroTexto">
          <a:extLst>
            <a:ext uri="{FF2B5EF4-FFF2-40B4-BE49-F238E27FC236}">
              <a16:creationId xmlns:a16="http://schemas.microsoft.com/office/drawing/2014/main" xmlns="" id="{00000000-0008-0000-0700-00005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32" name="1631 CuadroTexto">
          <a:extLst>
            <a:ext uri="{FF2B5EF4-FFF2-40B4-BE49-F238E27FC236}">
              <a16:creationId xmlns:a16="http://schemas.microsoft.com/office/drawing/2014/main" xmlns="" id="{00000000-0008-0000-0700-00006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633" name="1632 CuadroTexto">
          <a:extLst>
            <a:ext uri="{FF2B5EF4-FFF2-40B4-BE49-F238E27FC236}">
              <a16:creationId xmlns:a16="http://schemas.microsoft.com/office/drawing/2014/main" xmlns="" id="{00000000-0008-0000-0700-00006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634" name="1633 CuadroTexto">
          <a:extLst>
            <a:ext uri="{FF2B5EF4-FFF2-40B4-BE49-F238E27FC236}">
              <a16:creationId xmlns:a16="http://schemas.microsoft.com/office/drawing/2014/main" xmlns="" id="{00000000-0008-0000-0700-00006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35" name="1634 CuadroTexto">
          <a:extLst>
            <a:ext uri="{FF2B5EF4-FFF2-40B4-BE49-F238E27FC236}">
              <a16:creationId xmlns:a16="http://schemas.microsoft.com/office/drawing/2014/main" xmlns="" id="{00000000-0008-0000-0700-00006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36" name="1635 CuadroTexto">
          <a:extLst>
            <a:ext uri="{FF2B5EF4-FFF2-40B4-BE49-F238E27FC236}">
              <a16:creationId xmlns:a16="http://schemas.microsoft.com/office/drawing/2014/main" xmlns="" id="{00000000-0008-0000-0700-00006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37" name="1636 CuadroTexto">
          <a:extLst>
            <a:ext uri="{FF2B5EF4-FFF2-40B4-BE49-F238E27FC236}">
              <a16:creationId xmlns:a16="http://schemas.microsoft.com/office/drawing/2014/main" xmlns="" id="{00000000-0008-0000-0700-00006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38" name="1637 CuadroTexto">
          <a:extLst>
            <a:ext uri="{FF2B5EF4-FFF2-40B4-BE49-F238E27FC236}">
              <a16:creationId xmlns:a16="http://schemas.microsoft.com/office/drawing/2014/main" xmlns="" id="{00000000-0008-0000-0700-00006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39" name="1638 CuadroTexto">
          <a:extLst>
            <a:ext uri="{FF2B5EF4-FFF2-40B4-BE49-F238E27FC236}">
              <a16:creationId xmlns:a16="http://schemas.microsoft.com/office/drawing/2014/main" xmlns="" id="{00000000-0008-0000-0700-00006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40" name="1639 CuadroTexto">
          <a:extLst>
            <a:ext uri="{FF2B5EF4-FFF2-40B4-BE49-F238E27FC236}">
              <a16:creationId xmlns:a16="http://schemas.microsoft.com/office/drawing/2014/main" xmlns="" id="{00000000-0008-0000-0700-00006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41" name="1640 CuadroTexto">
          <a:extLst>
            <a:ext uri="{FF2B5EF4-FFF2-40B4-BE49-F238E27FC236}">
              <a16:creationId xmlns:a16="http://schemas.microsoft.com/office/drawing/2014/main" xmlns="" id="{00000000-0008-0000-0700-00006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42" name="1641 CuadroTexto">
          <a:extLst>
            <a:ext uri="{FF2B5EF4-FFF2-40B4-BE49-F238E27FC236}">
              <a16:creationId xmlns:a16="http://schemas.microsoft.com/office/drawing/2014/main" xmlns="" id="{00000000-0008-0000-0700-00006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43" name="1642 CuadroTexto">
          <a:extLst>
            <a:ext uri="{FF2B5EF4-FFF2-40B4-BE49-F238E27FC236}">
              <a16:creationId xmlns:a16="http://schemas.microsoft.com/office/drawing/2014/main" xmlns="" id="{00000000-0008-0000-0700-00006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44" name="1643 CuadroTexto">
          <a:extLst>
            <a:ext uri="{FF2B5EF4-FFF2-40B4-BE49-F238E27FC236}">
              <a16:creationId xmlns:a16="http://schemas.microsoft.com/office/drawing/2014/main" xmlns="" id="{00000000-0008-0000-0700-00006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45" name="1644 CuadroTexto">
          <a:extLst>
            <a:ext uri="{FF2B5EF4-FFF2-40B4-BE49-F238E27FC236}">
              <a16:creationId xmlns:a16="http://schemas.microsoft.com/office/drawing/2014/main" xmlns="" id="{00000000-0008-0000-0700-00006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46" name="1645 CuadroTexto">
          <a:extLst>
            <a:ext uri="{FF2B5EF4-FFF2-40B4-BE49-F238E27FC236}">
              <a16:creationId xmlns:a16="http://schemas.microsoft.com/office/drawing/2014/main" xmlns="" id="{00000000-0008-0000-0700-00006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647" name="1646 CuadroTexto">
          <a:extLst>
            <a:ext uri="{FF2B5EF4-FFF2-40B4-BE49-F238E27FC236}">
              <a16:creationId xmlns:a16="http://schemas.microsoft.com/office/drawing/2014/main" xmlns="" id="{00000000-0008-0000-0700-00006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648" name="1647 CuadroTexto">
          <a:extLst>
            <a:ext uri="{FF2B5EF4-FFF2-40B4-BE49-F238E27FC236}">
              <a16:creationId xmlns:a16="http://schemas.microsoft.com/office/drawing/2014/main" xmlns="" id="{00000000-0008-0000-0700-00007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649" name="1648 CuadroTexto">
          <a:extLst>
            <a:ext uri="{FF2B5EF4-FFF2-40B4-BE49-F238E27FC236}">
              <a16:creationId xmlns:a16="http://schemas.microsoft.com/office/drawing/2014/main" xmlns="" id="{00000000-0008-0000-0700-00007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650" name="1649 CuadroTexto">
          <a:extLst>
            <a:ext uri="{FF2B5EF4-FFF2-40B4-BE49-F238E27FC236}">
              <a16:creationId xmlns:a16="http://schemas.microsoft.com/office/drawing/2014/main" xmlns="" id="{00000000-0008-0000-0700-00007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51" name="1650 CuadroTexto">
          <a:extLst>
            <a:ext uri="{FF2B5EF4-FFF2-40B4-BE49-F238E27FC236}">
              <a16:creationId xmlns:a16="http://schemas.microsoft.com/office/drawing/2014/main" xmlns="" id="{00000000-0008-0000-0700-00007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52" name="1651 CuadroTexto">
          <a:extLst>
            <a:ext uri="{FF2B5EF4-FFF2-40B4-BE49-F238E27FC236}">
              <a16:creationId xmlns:a16="http://schemas.microsoft.com/office/drawing/2014/main" xmlns="" id="{00000000-0008-0000-0700-00007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653" name="1652 CuadroTexto">
          <a:extLst>
            <a:ext uri="{FF2B5EF4-FFF2-40B4-BE49-F238E27FC236}">
              <a16:creationId xmlns:a16="http://schemas.microsoft.com/office/drawing/2014/main" xmlns="" id="{00000000-0008-0000-0700-00007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654" name="1653 CuadroTexto">
          <a:extLst>
            <a:ext uri="{FF2B5EF4-FFF2-40B4-BE49-F238E27FC236}">
              <a16:creationId xmlns:a16="http://schemas.microsoft.com/office/drawing/2014/main" xmlns="" id="{00000000-0008-0000-0700-00007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655" name="1654 CuadroTexto">
          <a:extLst>
            <a:ext uri="{FF2B5EF4-FFF2-40B4-BE49-F238E27FC236}">
              <a16:creationId xmlns:a16="http://schemas.microsoft.com/office/drawing/2014/main" xmlns="" id="{00000000-0008-0000-0700-00007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656" name="1655 CuadroTexto">
          <a:extLst>
            <a:ext uri="{FF2B5EF4-FFF2-40B4-BE49-F238E27FC236}">
              <a16:creationId xmlns:a16="http://schemas.microsoft.com/office/drawing/2014/main" xmlns="" id="{00000000-0008-0000-0700-00007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657" name="1656 CuadroTexto">
          <a:extLst>
            <a:ext uri="{FF2B5EF4-FFF2-40B4-BE49-F238E27FC236}">
              <a16:creationId xmlns:a16="http://schemas.microsoft.com/office/drawing/2014/main" xmlns="" id="{00000000-0008-0000-0700-00007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658" name="1657 CuadroTexto">
          <a:extLst>
            <a:ext uri="{FF2B5EF4-FFF2-40B4-BE49-F238E27FC236}">
              <a16:creationId xmlns:a16="http://schemas.microsoft.com/office/drawing/2014/main" xmlns="" id="{00000000-0008-0000-0700-00007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659" name="1658 CuadroTexto">
          <a:extLst>
            <a:ext uri="{FF2B5EF4-FFF2-40B4-BE49-F238E27FC236}">
              <a16:creationId xmlns:a16="http://schemas.microsoft.com/office/drawing/2014/main" xmlns="" id="{00000000-0008-0000-0700-00007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660" name="1659 CuadroTexto">
          <a:extLst>
            <a:ext uri="{FF2B5EF4-FFF2-40B4-BE49-F238E27FC236}">
              <a16:creationId xmlns:a16="http://schemas.microsoft.com/office/drawing/2014/main" xmlns="" id="{00000000-0008-0000-0700-00007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661" name="1660 CuadroTexto">
          <a:extLst>
            <a:ext uri="{FF2B5EF4-FFF2-40B4-BE49-F238E27FC236}">
              <a16:creationId xmlns:a16="http://schemas.microsoft.com/office/drawing/2014/main" xmlns="" id="{00000000-0008-0000-0700-00007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662" name="1661 CuadroTexto">
          <a:extLst>
            <a:ext uri="{FF2B5EF4-FFF2-40B4-BE49-F238E27FC236}">
              <a16:creationId xmlns:a16="http://schemas.microsoft.com/office/drawing/2014/main" xmlns="" id="{00000000-0008-0000-0700-00007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663" name="1662 CuadroTexto">
          <a:extLst>
            <a:ext uri="{FF2B5EF4-FFF2-40B4-BE49-F238E27FC236}">
              <a16:creationId xmlns:a16="http://schemas.microsoft.com/office/drawing/2014/main" xmlns="" id="{00000000-0008-0000-0700-00007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664" name="1663 CuadroTexto">
          <a:extLst>
            <a:ext uri="{FF2B5EF4-FFF2-40B4-BE49-F238E27FC236}">
              <a16:creationId xmlns:a16="http://schemas.microsoft.com/office/drawing/2014/main" xmlns="" id="{00000000-0008-0000-0700-00008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665" name="1664 CuadroTexto">
          <a:extLst>
            <a:ext uri="{FF2B5EF4-FFF2-40B4-BE49-F238E27FC236}">
              <a16:creationId xmlns:a16="http://schemas.microsoft.com/office/drawing/2014/main" xmlns="" id="{00000000-0008-0000-0700-00008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666" name="1665 CuadroTexto">
          <a:extLst>
            <a:ext uri="{FF2B5EF4-FFF2-40B4-BE49-F238E27FC236}">
              <a16:creationId xmlns:a16="http://schemas.microsoft.com/office/drawing/2014/main" xmlns="" id="{00000000-0008-0000-0700-00008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667" name="1666 CuadroTexto">
          <a:extLst>
            <a:ext uri="{FF2B5EF4-FFF2-40B4-BE49-F238E27FC236}">
              <a16:creationId xmlns:a16="http://schemas.microsoft.com/office/drawing/2014/main" xmlns="" id="{00000000-0008-0000-0700-00008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1668" name="1667 CuadroTexto">
          <a:extLst>
            <a:ext uri="{FF2B5EF4-FFF2-40B4-BE49-F238E27FC236}">
              <a16:creationId xmlns:a16="http://schemas.microsoft.com/office/drawing/2014/main" xmlns="" id="{00000000-0008-0000-0700-00008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669" name="1668 CuadroTexto">
          <a:extLst>
            <a:ext uri="{FF2B5EF4-FFF2-40B4-BE49-F238E27FC236}">
              <a16:creationId xmlns:a16="http://schemas.microsoft.com/office/drawing/2014/main" xmlns="" id="{00000000-0008-0000-0700-00008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670" name="1669 CuadroTexto">
          <a:extLst>
            <a:ext uri="{FF2B5EF4-FFF2-40B4-BE49-F238E27FC236}">
              <a16:creationId xmlns:a16="http://schemas.microsoft.com/office/drawing/2014/main" xmlns="" id="{00000000-0008-0000-0700-00008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671" name="1670 CuadroTexto">
          <a:extLst>
            <a:ext uri="{FF2B5EF4-FFF2-40B4-BE49-F238E27FC236}">
              <a16:creationId xmlns:a16="http://schemas.microsoft.com/office/drawing/2014/main" xmlns="" id="{00000000-0008-0000-0700-00008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672" name="1671 CuadroTexto">
          <a:extLst>
            <a:ext uri="{FF2B5EF4-FFF2-40B4-BE49-F238E27FC236}">
              <a16:creationId xmlns:a16="http://schemas.microsoft.com/office/drawing/2014/main" xmlns="" id="{00000000-0008-0000-0700-00008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673" name="1672 CuadroTexto">
          <a:extLst>
            <a:ext uri="{FF2B5EF4-FFF2-40B4-BE49-F238E27FC236}">
              <a16:creationId xmlns:a16="http://schemas.microsoft.com/office/drawing/2014/main" xmlns="" id="{00000000-0008-0000-0700-00008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674" name="1673 CuadroTexto">
          <a:extLst>
            <a:ext uri="{FF2B5EF4-FFF2-40B4-BE49-F238E27FC236}">
              <a16:creationId xmlns:a16="http://schemas.microsoft.com/office/drawing/2014/main" xmlns="" id="{00000000-0008-0000-0700-00008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675" name="1674 CuadroTexto">
          <a:extLst>
            <a:ext uri="{FF2B5EF4-FFF2-40B4-BE49-F238E27FC236}">
              <a16:creationId xmlns:a16="http://schemas.microsoft.com/office/drawing/2014/main" xmlns="" id="{00000000-0008-0000-0700-00008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676" name="1675 CuadroTexto">
          <a:extLst>
            <a:ext uri="{FF2B5EF4-FFF2-40B4-BE49-F238E27FC236}">
              <a16:creationId xmlns:a16="http://schemas.microsoft.com/office/drawing/2014/main" xmlns="" id="{00000000-0008-0000-0700-00008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77" name="1676 CuadroTexto">
          <a:extLst>
            <a:ext uri="{FF2B5EF4-FFF2-40B4-BE49-F238E27FC236}">
              <a16:creationId xmlns:a16="http://schemas.microsoft.com/office/drawing/2014/main" xmlns="" id="{00000000-0008-0000-0700-00008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78" name="1677 CuadroTexto">
          <a:extLst>
            <a:ext uri="{FF2B5EF4-FFF2-40B4-BE49-F238E27FC236}">
              <a16:creationId xmlns:a16="http://schemas.microsoft.com/office/drawing/2014/main" xmlns="" id="{00000000-0008-0000-0700-00008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79" name="1678 CuadroTexto">
          <a:extLst>
            <a:ext uri="{FF2B5EF4-FFF2-40B4-BE49-F238E27FC236}">
              <a16:creationId xmlns:a16="http://schemas.microsoft.com/office/drawing/2014/main" xmlns="" id="{00000000-0008-0000-0700-00008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80" name="1679 CuadroTexto">
          <a:extLst>
            <a:ext uri="{FF2B5EF4-FFF2-40B4-BE49-F238E27FC236}">
              <a16:creationId xmlns:a16="http://schemas.microsoft.com/office/drawing/2014/main" xmlns="" id="{00000000-0008-0000-0700-00009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81" name="1680 CuadroTexto">
          <a:extLst>
            <a:ext uri="{FF2B5EF4-FFF2-40B4-BE49-F238E27FC236}">
              <a16:creationId xmlns:a16="http://schemas.microsoft.com/office/drawing/2014/main" xmlns="" id="{00000000-0008-0000-0700-00009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82" name="1681 CuadroTexto">
          <a:extLst>
            <a:ext uri="{FF2B5EF4-FFF2-40B4-BE49-F238E27FC236}">
              <a16:creationId xmlns:a16="http://schemas.microsoft.com/office/drawing/2014/main" xmlns="" id="{00000000-0008-0000-0700-00009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83" name="1682 CuadroTexto">
          <a:extLst>
            <a:ext uri="{FF2B5EF4-FFF2-40B4-BE49-F238E27FC236}">
              <a16:creationId xmlns:a16="http://schemas.microsoft.com/office/drawing/2014/main" xmlns="" id="{00000000-0008-0000-0700-00009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684" name="1683 CuadroTexto">
          <a:extLst>
            <a:ext uri="{FF2B5EF4-FFF2-40B4-BE49-F238E27FC236}">
              <a16:creationId xmlns:a16="http://schemas.microsoft.com/office/drawing/2014/main" xmlns="" id="{00000000-0008-0000-0700-00009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85" name="1684 CuadroTexto">
          <a:extLst>
            <a:ext uri="{FF2B5EF4-FFF2-40B4-BE49-F238E27FC236}">
              <a16:creationId xmlns:a16="http://schemas.microsoft.com/office/drawing/2014/main" xmlns="" id="{00000000-0008-0000-0700-00009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86" name="1685 CuadroTexto">
          <a:extLst>
            <a:ext uri="{FF2B5EF4-FFF2-40B4-BE49-F238E27FC236}">
              <a16:creationId xmlns:a16="http://schemas.microsoft.com/office/drawing/2014/main" xmlns="" id="{00000000-0008-0000-0700-00009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87" name="1686 CuadroTexto">
          <a:extLst>
            <a:ext uri="{FF2B5EF4-FFF2-40B4-BE49-F238E27FC236}">
              <a16:creationId xmlns:a16="http://schemas.microsoft.com/office/drawing/2014/main" xmlns="" id="{00000000-0008-0000-0700-00009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688" name="1687 CuadroTexto">
          <a:extLst>
            <a:ext uri="{FF2B5EF4-FFF2-40B4-BE49-F238E27FC236}">
              <a16:creationId xmlns:a16="http://schemas.microsoft.com/office/drawing/2014/main" xmlns="" id="{00000000-0008-0000-0700-00009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89" name="1688 CuadroTexto">
          <a:extLst>
            <a:ext uri="{FF2B5EF4-FFF2-40B4-BE49-F238E27FC236}">
              <a16:creationId xmlns:a16="http://schemas.microsoft.com/office/drawing/2014/main" xmlns="" id="{00000000-0008-0000-0700-00009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90" name="1689 CuadroTexto">
          <a:extLst>
            <a:ext uri="{FF2B5EF4-FFF2-40B4-BE49-F238E27FC236}">
              <a16:creationId xmlns:a16="http://schemas.microsoft.com/office/drawing/2014/main" xmlns="" id="{00000000-0008-0000-0700-00009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91" name="1690 CuadroTexto">
          <a:extLst>
            <a:ext uri="{FF2B5EF4-FFF2-40B4-BE49-F238E27FC236}">
              <a16:creationId xmlns:a16="http://schemas.microsoft.com/office/drawing/2014/main" xmlns="" id="{00000000-0008-0000-0700-00009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692" name="1691 CuadroTexto">
          <a:extLst>
            <a:ext uri="{FF2B5EF4-FFF2-40B4-BE49-F238E27FC236}">
              <a16:creationId xmlns:a16="http://schemas.microsoft.com/office/drawing/2014/main" xmlns="" id="{00000000-0008-0000-0700-00009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93" name="1692 CuadroTexto">
          <a:extLst>
            <a:ext uri="{FF2B5EF4-FFF2-40B4-BE49-F238E27FC236}">
              <a16:creationId xmlns:a16="http://schemas.microsoft.com/office/drawing/2014/main" xmlns="" id="{00000000-0008-0000-0700-00009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694" name="1693 CuadroTexto">
          <a:extLst>
            <a:ext uri="{FF2B5EF4-FFF2-40B4-BE49-F238E27FC236}">
              <a16:creationId xmlns:a16="http://schemas.microsoft.com/office/drawing/2014/main" xmlns="" id="{00000000-0008-0000-0700-00009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695" name="1694 CuadroTexto">
          <a:extLst>
            <a:ext uri="{FF2B5EF4-FFF2-40B4-BE49-F238E27FC236}">
              <a16:creationId xmlns:a16="http://schemas.microsoft.com/office/drawing/2014/main" xmlns="" id="{00000000-0008-0000-0700-00009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696" name="1695 CuadroTexto">
          <a:extLst>
            <a:ext uri="{FF2B5EF4-FFF2-40B4-BE49-F238E27FC236}">
              <a16:creationId xmlns:a16="http://schemas.microsoft.com/office/drawing/2014/main" xmlns="" id="{00000000-0008-0000-0700-0000A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697" name="1696 CuadroTexto">
          <a:extLst>
            <a:ext uri="{FF2B5EF4-FFF2-40B4-BE49-F238E27FC236}">
              <a16:creationId xmlns:a16="http://schemas.microsoft.com/office/drawing/2014/main" xmlns="" id="{00000000-0008-0000-0700-0000A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698" name="1697 CuadroTexto">
          <a:extLst>
            <a:ext uri="{FF2B5EF4-FFF2-40B4-BE49-F238E27FC236}">
              <a16:creationId xmlns:a16="http://schemas.microsoft.com/office/drawing/2014/main" xmlns="" id="{00000000-0008-0000-0700-0000A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699" name="1698 CuadroTexto">
          <a:extLst>
            <a:ext uri="{FF2B5EF4-FFF2-40B4-BE49-F238E27FC236}">
              <a16:creationId xmlns:a16="http://schemas.microsoft.com/office/drawing/2014/main" xmlns="" id="{00000000-0008-0000-0700-0000A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700" name="1699 CuadroTexto">
          <a:extLst>
            <a:ext uri="{FF2B5EF4-FFF2-40B4-BE49-F238E27FC236}">
              <a16:creationId xmlns:a16="http://schemas.microsoft.com/office/drawing/2014/main" xmlns="" id="{00000000-0008-0000-0700-0000A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701" name="1700 CuadroTexto">
          <a:extLst>
            <a:ext uri="{FF2B5EF4-FFF2-40B4-BE49-F238E27FC236}">
              <a16:creationId xmlns:a16="http://schemas.microsoft.com/office/drawing/2014/main" xmlns="" id="{00000000-0008-0000-0700-0000A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702" name="1701 CuadroTexto">
          <a:extLst>
            <a:ext uri="{FF2B5EF4-FFF2-40B4-BE49-F238E27FC236}">
              <a16:creationId xmlns:a16="http://schemas.microsoft.com/office/drawing/2014/main" xmlns="" id="{00000000-0008-0000-0700-0000A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703" name="1702 CuadroTexto">
          <a:extLst>
            <a:ext uri="{FF2B5EF4-FFF2-40B4-BE49-F238E27FC236}">
              <a16:creationId xmlns:a16="http://schemas.microsoft.com/office/drawing/2014/main" xmlns="" id="{00000000-0008-0000-0700-0000A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704" name="1703 CuadroTexto">
          <a:extLst>
            <a:ext uri="{FF2B5EF4-FFF2-40B4-BE49-F238E27FC236}">
              <a16:creationId xmlns:a16="http://schemas.microsoft.com/office/drawing/2014/main" xmlns="" id="{00000000-0008-0000-0700-0000A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705" name="1704 CuadroTexto">
          <a:extLst>
            <a:ext uri="{FF2B5EF4-FFF2-40B4-BE49-F238E27FC236}">
              <a16:creationId xmlns:a16="http://schemas.microsoft.com/office/drawing/2014/main" xmlns="" id="{00000000-0008-0000-0700-0000A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706" name="1705 CuadroTexto">
          <a:extLst>
            <a:ext uri="{FF2B5EF4-FFF2-40B4-BE49-F238E27FC236}">
              <a16:creationId xmlns:a16="http://schemas.microsoft.com/office/drawing/2014/main" xmlns="" id="{00000000-0008-0000-0700-0000A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707" name="1706 CuadroTexto">
          <a:extLst>
            <a:ext uri="{FF2B5EF4-FFF2-40B4-BE49-F238E27FC236}">
              <a16:creationId xmlns:a16="http://schemas.microsoft.com/office/drawing/2014/main" xmlns="" id="{00000000-0008-0000-0700-0000A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708" name="1707 CuadroTexto">
          <a:extLst>
            <a:ext uri="{FF2B5EF4-FFF2-40B4-BE49-F238E27FC236}">
              <a16:creationId xmlns:a16="http://schemas.microsoft.com/office/drawing/2014/main" xmlns="" id="{00000000-0008-0000-0700-0000A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709" name="1708 CuadroTexto">
          <a:extLst>
            <a:ext uri="{FF2B5EF4-FFF2-40B4-BE49-F238E27FC236}">
              <a16:creationId xmlns:a16="http://schemas.microsoft.com/office/drawing/2014/main" xmlns="" id="{00000000-0008-0000-0700-0000A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710" name="1709 CuadroTexto">
          <a:extLst>
            <a:ext uri="{FF2B5EF4-FFF2-40B4-BE49-F238E27FC236}">
              <a16:creationId xmlns:a16="http://schemas.microsoft.com/office/drawing/2014/main" xmlns="" id="{00000000-0008-0000-0700-0000A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711" name="1710 CuadroTexto">
          <a:extLst>
            <a:ext uri="{FF2B5EF4-FFF2-40B4-BE49-F238E27FC236}">
              <a16:creationId xmlns:a16="http://schemas.microsoft.com/office/drawing/2014/main" xmlns="" id="{00000000-0008-0000-0700-0000A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712" name="1711 CuadroTexto">
          <a:extLst>
            <a:ext uri="{FF2B5EF4-FFF2-40B4-BE49-F238E27FC236}">
              <a16:creationId xmlns:a16="http://schemas.microsoft.com/office/drawing/2014/main" xmlns="" id="{00000000-0008-0000-0700-0000B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13" name="1712 CuadroTexto">
          <a:extLst>
            <a:ext uri="{FF2B5EF4-FFF2-40B4-BE49-F238E27FC236}">
              <a16:creationId xmlns:a16="http://schemas.microsoft.com/office/drawing/2014/main" xmlns="" id="{00000000-0008-0000-0700-0000B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14" name="1713 CuadroTexto">
          <a:extLst>
            <a:ext uri="{FF2B5EF4-FFF2-40B4-BE49-F238E27FC236}">
              <a16:creationId xmlns:a16="http://schemas.microsoft.com/office/drawing/2014/main" xmlns="" id="{00000000-0008-0000-0700-0000B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715" name="1714 CuadroTexto">
          <a:extLst>
            <a:ext uri="{FF2B5EF4-FFF2-40B4-BE49-F238E27FC236}">
              <a16:creationId xmlns:a16="http://schemas.microsoft.com/office/drawing/2014/main" xmlns="" id="{00000000-0008-0000-0700-0000B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716" name="1715 CuadroTexto">
          <a:extLst>
            <a:ext uri="{FF2B5EF4-FFF2-40B4-BE49-F238E27FC236}">
              <a16:creationId xmlns:a16="http://schemas.microsoft.com/office/drawing/2014/main" xmlns="" id="{00000000-0008-0000-0700-0000B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717" name="1716 CuadroTexto">
          <a:extLst>
            <a:ext uri="{FF2B5EF4-FFF2-40B4-BE49-F238E27FC236}">
              <a16:creationId xmlns:a16="http://schemas.microsoft.com/office/drawing/2014/main" xmlns="" id="{00000000-0008-0000-0700-0000B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718" name="1717 CuadroTexto">
          <a:extLst>
            <a:ext uri="{FF2B5EF4-FFF2-40B4-BE49-F238E27FC236}">
              <a16:creationId xmlns:a16="http://schemas.microsoft.com/office/drawing/2014/main" xmlns="" id="{00000000-0008-0000-0700-0000B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19" name="1718 CuadroTexto">
          <a:extLst>
            <a:ext uri="{FF2B5EF4-FFF2-40B4-BE49-F238E27FC236}">
              <a16:creationId xmlns:a16="http://schemas.microsoft.com/office/drawing/2014/main" xmlns="" id="{00000000-0008-0000-0700-0000B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20" name="1719 CuadroTexto">
          <a:extLst>
            <a:ext uri="{FF2B5EF4-FFF2-40B4-BE49-F238E27FC236}">
              <a16:creationId xmlns:a16="http://schemas.microsoft.com/office/drawing/2014/main" xmlns="" id="{00000000-0008-0000-0700-0000B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21" name="1720 CuadroTexto">
          <a:extLst>
            <a:ext uri="{FF2B5EF4-FFF2-40B4-BE49-F238E27FC236}">
              <a16:creationId xmlns:a16="http://schemas.microsoft.com/office/drawing/2014/main" xmlns="" id="{00000000-0008-0000-0700-0000B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22" name="1721 CuadroTexto">
          <a:extLst>
            <a:ext uri="{FF2B5EF4-FFF2-40B4-BE49-F238E27FC236}">
              <a16:creationId xmlns:a16="http://schemas.microsoft.com/office/drawing/2014/main" xmlns="" id="{00000000-0008-0000-0700-0000B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23" name="1722 CuadroTexto">
          <a:extLst>
            <a:ext uri="{FF2B5EF4-FFF2-40B4-BE49-F238E27FC236}">
              <a16:creationId xmlns:a16="http://schemas.microsoft.com/office/drawing/2014/main" xmlns="" id="{00000000-0008-0000-0700-0000B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24" name="1723 CuadroTexto">
          <a:extLst>
            <a:ext uri="{FF2B5EF4-FFF2-40B4-BE49-F238E27FC236}">
              <a16:creationId xmlns:a16="http://schemas.microsoft.com/office/drawing/2014/main" xmlns="" id="{00000000-0008-0000-0700-0000B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725" name="1724 CuadroTexto">
          <a:extLst>
            <a:ext uri="{FF2B5EF4-FFF2-40B4-BE49-F238E27FC236}">
              <a16:creationId xmlns:a16="http://schemas.microsoft.com/office/drawing/2014/main" xmlns="" id="{00000000-0008-0000-0700-0000B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726" name="1725 CuadroTexto">
          <a:extLst>
            <a:ext uri="{FF2B5EF4-FFF2-40B4-BE49-F238E27FC236}">
              <a16:creationId xmlns:a16="http://schemas.microsoft.com/office/drawing/2014/main" xmlns="" id="{00000000-0008-0000-0700-0000B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727" name="1726 CuadroTexto">
          <a:extLst>
            <a:ext uri="{FF2B5EF4-FFF2-40B4-BE49-F238E27FC236}">
              <a16:creationId xmlns:a16="http://schemas.microsoft.com/office/drawing/2014/main" xmlns="" id="{00000000-0008-0000-0700-0000B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728" name="1727 CuadroTexto">
          <a:extLst>
            <a:ext uri="{FF2B5EF4-FFF2-40B4-BE49-F238E27FC236}">
              <a16:creationId xmlns:a16="http://schemas.microsoft.com/office/drawing/2014/main" xmlns="" id="{00000000-0008-0000-0700-0000C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729" name="1728 CuadroTexto">
          <a:extLst>
            <a:ext uri="{FF2B5EF4-FFF2-40B4-BE49-F238E27FC236}">
              <a16:creationId xmlns:a16="http://schemas.microsoft.com/office/drawing/2014/main" xmlns="" id="{00000000-0008-0000-0700-0000C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730" name="1729 CuadroTexto">
          <a:extLst>
            <a:ext uri="{FF2B5EF4-FFF2-40B4-BE49-F238E27FC236}">
              <a16:creationId xmlns:a16="http://schemas.microsoft.com/office/drawing/2014/main" xmlns="" id="{00000000-0008-0000-0700-0000C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731" name="1730 CuadroTexto">
          <a:extLst>
            <a:ext uri="{FF2B5EF4-FFF2-40B4-BE49-F238E27FC236}">
              <a16:creationId xmlns:a16="http://schemas.microsoft.com/office/drawing/2014/main" xmlns="" id="{00000000-0008-0000-0700-0000C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732" name="1731 CuadroTexto">
          <a:extLst>
            <a:ext uri="{FF2B5EF4-FFF2-40B4-BE49-F238E27FC236}">
              <a16:creationId xmlns:a16="http://schemas.microsoft.com/office/drawing/2014/main" xmlns="" id="{00000000-0008-0000-0700-0000C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733" name="1732 CuadroTexto">
          <a:extLst>
            <a:ext uri="{FF2B5EF4-FFF2-40B4-BE49-F238E27FC236}">
              <a16:creationId xmlns:a16="http://schemas.microsoft.com/office/drawing/2014/main" xmlns="" id="{00000000-0008-0000-0700-0000C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734" name="1733 CuadroTexto">
          <a:extLst>
            <a:ext uri="{FF2B5EF4-FFF2-40B4-BE49-F238E27FC236}">
              <a16:creationId xmlns:a16="http://schemas.microsoft.com/office/drawing/2014/main" xmlns="" id="{00000000-0008-0000-0700-0000C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735" name="1734 CuadroTexto">
          <a:extLst>
            <a:ext uri="{FF2B5EF4-FFF2-40B4-BE49-F238E27FC236}">
              <a16:creationId xmlns:a16="http://schemas.microsoft.com/office/drawing/2014/main" xmlns="" id="{00000000-0008-0000-0700-0000C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736" name="1735 CuadroTexto">
          <a:extLst>
            <a:ext uri="{FF2B5EF4-FFF2-40B4-BE49-F238E27FC236}">
              <a16:creationId xmlns:a16="http://schemas.microsoft.com/office/drawing/2014/main" xmlns="" id="{00000000-0008-0000-0700-0000C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737" name="1736 CuadroTexto">
          <a:extLst>
            <a:ext uri="{FF2B5EF4-FFF2-40B4-BE49-F238E27FC236}">
              <a16:creationId xmlns:a16="http://schemas.microsoft.com/office/drawing/2014/main" xmlns="" id="{00000000-0008-0000-0700-0000C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738" name="1737 CuadroTexto">
          <a:extLst>
            <a:ext uri="{FF2B5EF4-FFF2-40B4-BE49-F238E27FC236}">
              <a16:creationId xmlns:a16="http://schemas.microsoft.com/office/drawing/2014/main" xmlns="" id="{00000000-0008-0000-0700-0000C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739" name="1738 CuadroTexto">
          <a:extLst>
            <a:ext uri="{FF2B5EF4-FFF2-40B4-BE49-F238E27FC236}">
              <a16:creationId xmlns:a16="http://schemas.microsoft.com/office/drawing/2014/main" xmlns="" id="{00000000-0008-0000-0700-0000C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740" name="1739 CuadroTexto">
          <a:extLst>
            <a:ext uri="{FF2B5EF4-FFF2-40B4-BE49-F238E27FC236}">
              <a16:creationId xmlns:a16="http://schemas.microsoft.com/office/drawing/2014/main" xmlns="" id="{00000000-0008-0000-0700-0000C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741" name="1740 CuadroTexto">
          <a:extLst>
            <a:ext uri="{FF2B5EF4-FFF2-40B4-BE49-F238E27FC236}">
              <a16:creationId xmlns:a16="http://schemas.microsoft.com/office/drawing/2014/main" xmlns="" id="{00000000-0008-0000-0700-0000C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742" name="1741 CuadroTexto">
          <a:extLst>
            <a:ext uri="{FF2B5EF4-FFF2-40B4-BE49-F238E27FC236}">
              <a16:creationId xmlns:a16="http://schemas.microsoft.com/office/drawing/2014/main" xmlns="" id="{00000000-0008-0000-0700-0000C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43" name="1742 CuadroTexto">
          <a:extLst>
            <a:ext uri="{FF2B5EF4-FFF2-40B4-BE49-F238E27FC236}">
              <a16:creationId xmlns:a16="http://schemas.microsoft.com/office/drawing/2014/main" xmlns="" id="{00000000-0008-0000-0700-0000C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44" name="1743 CuadroTexto">
          <a:extLst>
            <a:ext uri="{FF2B5EF4-FFF2-40B4-BE49-F238E27FC236}">
              <a16:creationId xmlns:a16="http://schemas.microsoft.com/office/drawing/2014/main" xmlns="" id="{00000000-0008-0000-0700-0000D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45" name="1744 CuadroTexto">
          <a:extLst>
            <a:ext uri="{FF2B5EF4-FFF2-40B4-BE49-F238E27FC236}">
              <a16:creationId xmlns:a16="http://schemas.microsoft.com/office/drawing/2014/main" xmlns="" id="{00000000-0008-0000-0700-0000D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46" name="1745 CuadroTexto">
          <a:extLst>
            <a:ext uri="{FF2B5EF4-FFF2-40B4-BE49-F238E27FC236}">
              <a16:creationId xmlns:a16="http://schemas.microsoft.com/office/drawing/2014/main" xmlns="" id="{00000000-0008-0000-0700-0000D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747" name="1746 CuadroTexto">
          <a:extLst>
            <a:ext uri="{FF2B5EF4-FFF2-40B4-BE49-F238E27FC236}">
              <a16:creationId xmlns:a16="http://schemas.microsoft.com/office/drawing/2014/main" xmlns="" id="{00000000-0008-0000-0700-0000D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748" name="1747 CuadroTexto">
          <a:extLst>
            <a:ext uri="{FF2B5EF4-FFF2-40B4-BE49-F238E27FC236}">
              <a16:creationId xmlns:a16="http://schemas.microsoft.com/office/drawing/2014/main" xmlns="" id="{00000000-0008-0000-0700-0000D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49" name="1748 CuadroTexto">
          <a:extLst>
            <a:ext uri="{FF2B5EF4-FFF2-40B4-BE49-F238E27FC236}">
              <a16:creationId xmlns:a16="http://schemas.microsoft.com/office/drawing/2014/main" xmlns="" id="{00000000-0008-0000-0700-0000D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50" name="1749 CuadroTexto">
          <a:extLst>
            <a:ext uri="{FF2B5EF4-FFF2-40B4-BE49-F238E27FC236}">
              <a16:creationId xmlns:a16="http://schemas.microsoft.com/office/drawing/2014/main" xmlns="" id="{00000000-0008-0000-0700-0000D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51" name="1750 CuadroTexto">
          <a:extLst>
            <a:ext uri="{FF2B5EF4-FFF2-40B4-BE49-F238E27FC236}">
              <a16:creationId xmlns:a16="http://schemas.microsoft.com/office/drawing/2014/main" xmlns="" id="{00000000-0008-0000-0700-0000D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52" name="1751 CuadroTexto">
          <a:extLst>
            <a:ext uri="{FF2B5EF4-FFF2-40B4-BE49-F238E27FC236}">
              <a16:creationId xmlns:a16="http://schemas.microsoft.com/office/drawing/2014/main" xmlns="" id="{00000000-0008-0000-0700-0000D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753" name="1752 CuadroTexto">
          <a:extLst>
            <a:ext uri="{FF2B5EF4-FFF2-40B4-BE49-F238E27FC236}">
              <a16:creationId xmlns:a16="http://schemas.microsoft.com/office/drawing/2014/main" xmlns="" id="{00000000-0008-0000-0700-0000D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754" name="1753 CuadroTexto">
          <a:extLst>
            <a:ext uri="{FF2B5EF4-FFF2-40B4-BE49-F238E27FC236}">
              <a16:creationId xmlns:a16="http://schemas.microsoft.com/office/drawing/2014/main" xmlns="" id="{00000000-0008-0000-0700-0000D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755" name="1754 CuadroTexto">
          <a:extLst>
            <a:ext uri="{FF2B5EF4-FFF2-40B4-BE49-F238E27FC236}">
              <a16:creationId xmlns:a16="http://schemas.microsoft.com/office/drawing/2014/main" xmlns="" id="{00000000-0008-0000-0700-0000D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756" name="1755 CuadroTexto">
          <a:extLst>
            <a:ext uri="{FF2B5EF4-FFF2-40B4-BE49-F238E27FC236}">
              <a16:creationId xmlns:a16="http://schemas.microsoft.com/office/drawing/2014/main" xmlns="" id="{00000000-0008-0000-0700-0000D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757" name="1756 CuadroTexto">
          <a:extLst>
            <a:ext uri="{FF2B5EF4-FFF2-40B4-BE49-F238E27FC236}">
              <a16:creationId xmlns:a16="http://schemas.microsoft.com/office/drawing/2014/main" xmlns="" id="{00000000-0008-0000-0700-0000D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758" name="1757 CuadroTexto">
          <a:extLst>
            <a:ext uri="{FF2B5EF4-FFF2-40B4-BE49-F238E27FC236}">
              <a16:creationId xmlns:a16="http://schemas.microsoft.com/office/drawing/2014/main" xmlns="" id="{00000000-0008-0000-0700-0000D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759" name="1758 CuadroTexto">
          <a:extLst>
            <a:ext uri="{FF2B5EF4-FFF2-40B4-BE49-F238E27FC236}">
              <a16:creationId xmlns:a16="http://schemas.microsoft.com/office/drawing/2014/main" xmlns="" id="{00000000-0008-0000-0700-0000D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760" name="1759 CuadroTexto">
          <a:extLst>
            <a:ext uri="{FF2B5EF4-FFF2-40B4-BE49-F238E27FC236}">
              <a16:creationId xmlns:a16="http://schemas.microsoft.com/office/drawing/2014/main" xmlns="" id="{00000000-0008-0000-0700-0000E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761" name="1760 CuadroTexto">
          <a:extLst>
            <a:ext uri="{FF2B5EF4-FFF2-40B4-BE49-F238E27FC236}">
              <a16:creationId xmlns:a16="http://schemas.microsoft.com/office/drawing/2014/main" xmlns="" id="{00000000-0008-0000-0700-0000E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762" name="1761 CuadroTexto">
          <a:extLst>
            <a:ext uri="{FF2B5EF4-FFF2-40B4-BE49-F238E27FC236}">
              <a16:creationId xmlns:a16="http://schemas.microsoft.com/office/drawing/2014/main" xmlns="" id="{00000000-0008-0000-0700-0000E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63" name="1762 CuadroTexto">
          <a:extLst>
            <a:ext uri="{FF2B5EF4-FFF2-40B4-BE49-F238E27FC236}">
              <a16:creationId xmlns:a16="http://schemas.microsoft.com/office/drawing/2014/main" xmlns="" id="{00000000-0008-0000-0700-0000E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764" name="1763 CuadroTexto">
          <a:extLst>
            <a:ext uri="{FF2B5EF4-FFF2-40B4-BE49-F238E27FC236}">
              <a16:creationId xmlns:a16="http://schemas.microsoft.com/office/drawing/2014/main" xmlns="" id="{00000000-0008-0000-0700-0000E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65" name="1764 CuadroTexto">
          <a:extLst>
            <a:ext uri="{FF2B5EF4-FFF2-40B4-BE49-F238E27FC236}">
              <a16:creationId xmlns:a16="http://schemas.microsoft.com/office/drawing/2014/main" xmlns="" id="{00000000-0008-0000-0700-0000E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766" name="1765 CuadroTexto">
          <a:extLst>
            <a:ext uri="{FF2B5EF4-FFF2-40B4-BE49-F238E27FC236}">
              <a16:creationId xmlns:a16="http://schemas.microsoft.com/office/drawing/2014/main" xmlns="" id="{00000000-0008-0000-0700-0000E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767" name="1766 CuadroTexto">
          <a:extLst>
            <a:ext uri="{FF2B5EF4-FFF2-40B4-BE49-F238E27FC236}">
              <a16:creationId xmlns:a16="http://schemas.microsoft.com/office/drawing/2014/main" xmlns="" id="{00000000-0008-0000-0700-0000E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768" name="1767 CuadroTexto">
          <a:extLst>
            <a:ext uri="{FF2B5EF4-FFF2-40B4-BE49-F238E27FC236}">
              <a16:creationId xmlns:a16="http://schemas.microsoft.com/office/drawing/2014/main" xmlns="" id="{00000000-0008-0000-0700-0000E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769" name="1768 CuadroTexto">
          <a:extLst>
            <a:ext uri="{FF2B5EF4-FFF2-40B4-BE49-F238E27FC236}">
              <a16:creationId xmlns:a16="http://schemas.microsoft.com/office/drawing/2014/main" xmlns="" id="{00000000-0008-0000-0700-0000E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770" name="1769 CuadroTexto">
          <a:extLst>
            <a:ext uri="{FF2B5EF4-FFF2-40B4-BE49-F238E27FC236}">
              <a16:creationId xmlns:a16="http://schemas.microsoft.com/office/drawing/2014/main" xmlns="" id="{00000000-0008-0000-0700-0000E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771" name="1770 CuadroTexto">
          <a:extLst>
            <a:ext uri="{FF2B5EF4-FFF2-40B4-BE49-F238E27FC236}">
              <a16:creationId xmlns:a16="http://schemas.microsoft.com/office/drawing/2014/main" xmlns="" id="{00000000-0008-0000-0700-0000E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772" name="1771 CuadroTexto">
          <a:extLst>
            <a:ext uri="{FF2B5EF4-FFF2-40B4-BE49-F238E27FC236}">
              <a16:creationId xmlns:a16="http://schemas.microsoft.com/office/drawing/2014/main" xmlns="" id="{00000000-0008-0000-0700-0000E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773" name="1772 CuadroTexto">
          <a:extLst>
            <a:ext uri="{FF2B5EF4-FFF2-40B4-BE49-F238E27FC236}">
              <a16:creationId xmlns:a16="http://schemas.microsoft.com/office/drawing/2014/main" xmlns="" id="{00000000-0008-0000-0700-0000E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774" name="1773 CuadroTexto">
          <a:extLst>
            <a:ext uri="{FF2B5EF4-FFF2-40B4-BE49-F238E27FC236}">
              <a16:creationId xmlns:a16="http://schemas.microsoft.com/office/drawing/2014/main" xmlns="" id="{00000000-0008-0000-0700-0000E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775" name="1774 CuadroTexto">
          <a:extLst>
            <a:ext uri="{FF2B5EF4-FFF2-40B4-BE49-F238E27FC236}">
              <a16:creationId xmlns:a16="http://schemas.microsoft.com/office/drawing/2014/main" xmlns="" id="{00000000-0008-0000-0700-0000E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776" name="1775 CuadroTexto">
          <a:extLst>
            <a:ext uri="{FF2B5EF4-FFF2-40B4-BE49-F238E27FC236}">
              <a16:creationId xmlns:a16="http://schemas.microsoft.com/office/drawing/2014/main" xmlns="" id="{00000000-0008-0000-0700-0000F0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777" name="1776 CuadroTexto">
          <a:extLst>
            <a:ext uri="{FF2B5EF4-FFF2-40B4-BE49-F238E27FC236}">
              <a16:creationId xmlns:a16="http://schemas.microsoft.com/office/drawing/2014/main" xmlns="" id="{00000000-0008-0000-0700-0000F1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778" name="1777 CuadroTexto">
          <a:extLst>
            <a:ext uri="{FF2B5EF4-FFF2-40B4-BE49-F238E27FC236}">
              <a16:creationId xmlns:a16="http://schemas.microsoft.com/office/drawing/2014/main" xmlns="" id="{00000000-0008-0000-0700-0000F2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779" name="1778 CuadroTexto">
          <a:extLst>
            <a:ext uri="{FF2B5EF4-FFF2-40B4-BE49-F238E27FC236}">
              <a16:creationId xmlns:a16="http://schemas.microsoft.com/office/drawing/2014/main" xmlns="" id="{00000000-0008-0000-0700-0000F3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780" name="1779 CuadroTexto">
          <a:extLst>
            <a:ext uri="{FF2B5EF4-FFF2-40B4-BE49-F238E27FC236}">
              <a16:creationId xmlns:a16="http://schemas.microsoft.com/office/drawing/2014/main" xmlns="" id="{00000000-0008-0000-0700-0000F4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781" name="1780 CuadroTexto">
          <a:extLst>
            <a:ext uri="{FF2B5EF4-FFF2-40B4-BE49-F238E27FC236}">
              <a16:creationId xmlns:a16="http://schemas.microsoft.com/office/drawing/2014/main" xmlns="" id="{00000000-0008-0000-0700-0000F5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782" name="1781 CuadroTexto">
          <a:extLst>
            <a:ext uri="{FF2B5EF4-FFF2-40B4-BE49-F238E27FC236}">
              <a16:creationId xmlns:a16="http://schemas.microsoft.com/office/drawing/2014/main" xmlns="" id="{00000000-0008-0000-0700-0000F6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783" name="1782 CuadroTexto">
          <a:extLst>
            <a:ext uri="{FF2B5EF4-FFF2-40B4-BE49-F238E27FC236}">
              <a16:creationId xmlns:a16="http://schemas.microsoft.com/office/drawing/2014/main" xmlns="" id="{00000000-0008-0000-0700-0000F7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784" name="1783 CuadroTexto">
          <a:extLst>
            <a:ext uri="{FF2B5EF4-FFF2-40B4-BE49-F238E27FC236}">
              <a16:creationId xmlns:a16="http://schemas.microsoft.com/office/drawing/2014/main" xmlns="" id="{00000000-0008-0000-0700-0000F8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785" name="1784 CuadroTexto">
          <a:extLst>
            <a:ext uri="{FF2B5EF4-FFF2-40B4-BE49-F238E27FC236}">
              <a16:creationId xmlns:a16="http://schemas.microsoft.com/office/drawing/2014/main" xmlns="" id="{00000000-0008-0000-0700-0000F9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786" name="1785 CuadroTexto">
          <a:extLst>
            <a:ext uri="{FF2B5EF4-FFF2-40B4-BE49-F238E27FC236}">
              <a16:creationId xmlns:a16="http://schemas.microsoft.com/office/drawing/2014/main" xmlns="" id="{00000000-0008-0000-0700-0000FA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787" name="1786 CuadroTexto">
          <a:extLst>
            <a:ext uri="{FF2B5EF4-FFF2-40B4-BE49-F238E27FC236}">
              <a16:creationId xmlns:a16="http://schemas.microsoft.com/office/drawing/2014/main" xmlns="" id="{00000000-0008-0000-0700-0000FB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788" name="1787 CuadroTexto">
          <a:extLst>
            <a:ext uri="{FF2B5EF4-FFF2-40B4-BE49-F238E27FC236}">
              <a16:creationId xmlns:a16="http://schemas.microsoft.com/office/drawing/2014/main" xmlns="" id="{00000000-0008-0000-0700-0000FC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789" name="1788 CuadroTexto">
          <a:extLst>
            <a:ext uri="{FF2B5EF4-FFF2-40B4-BE49-F238E27FC236}">
              <a16:creationId xmlns:a16="http://schemas.microsoft.com/office/drawing/2014/main" xmlns="" id="{00000000-0008-0000-0700-0000FD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790" name="1789 CuadroTexto">
          <a:extLst>
            <a:ext uri="{FF2B5EF4-FFF2-40B4-BE49-F238E27FC236}">
              <a16:creationId xmlns:a16="http://schemas.microsoft.com/office/drawing/2014/main" xmlns="" id="{00000000-0008-0000-0700-0000FE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791" name="1790 CuadroTexto">
          <a:extLst>
            <a:ext uri="{FF2B5EF4-FFF2-40B4-BE49-F238E27FC236}">
              <a16:creationId xmlns:a16="http://schemas.microsoft.com/office/drawing/2014/main" xmlns="" id="{00000000-0008-0000-0700-0000FF06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792" name="1791 CuadroTexto">
          <a:extLst>
            <a:ext uri="{FF2B5EF4-FFF2-40B4-BE49-F238E27FC236}">
              <a16:creationId xmlns:a16="http://schemas.microsoft.com/office/drawing/2014/main" xmlns="" id="{00000000-0008-0000-0700-00000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1793" name="1792 CuadroTexto">
          <a:extLst>
            <a:ext uri="{FF2B5EF4-FFF2-40B4-BE49-F238E27FC236}">
              <a16:creationId xmlns:a16="http://schemas.microsoft.com/office/drawing/2014/main" xmlns="" id="{00000000-0008-0000-0700-00000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1794" name="1793 CuadroTexto">
          <a:extLst>
            <a:ext uri="{FF2B5EF4-FFF2-40B4-BE49-F238E27FC236}">
              <a16:creationId xmlns:a16="http://schemas.microsoft.com/office/drawing/2014/main" xmlns="" id="{00000000-0008-0000-0700-00000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795" name="1794 CuadroTexto">
          <a:extLst>
            <a:ext uri="{FF2B5EF4-FFF2-40B4-BE49-F238E27FC236}">
              <a16:creationId xmlns:a16="http://schemas.microsoft.com/office/drawing/2014/main" xmlns="" id="{00000000-0008-0000-0700-00000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1796" name="1795 CuadroTexto">
          <a:extLst>
            <a:ext uri="{FF2B5EF4-FFF2-40B4-BE49-F238E27FC236}">
              <a16:creationId xmlns:a16="http://schemas.microsoft.com/office/drawing/2014/main" xmlns="" id="{00000000-0008-0000-0700-00000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797" name="1796 CuadroTexto">
          <a:extLst>
            <a:ext uri="{FF2B5EF4-FFF2-40B4-BE49-F238E27FC236}">
              <a16:creationId xmlns:a16="http://schemas.microsoft.com/office/drawing/2014/main" xmlns="" id="{00000000-0008-0000-0700-00000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1798" name="1797 CuadroTexto">
          <a:extLst>
            <a:ext uri="{FF2B5EF4-FFF2-40B4-BE49-F238E27FC236}">
              <a16:creationId xmlns:a16="http://schemas.microsoft.com/office/drawing/2014/main" xmlns="" id="{00000000-0008-0000-0700-00000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799" name="1798 CuadroTexto">
          <a:extLst>
            <a:ext uri="{FF2B5EF4-FFF2-40B4-BE49-F238E27FC236}">
              <a16:creationId xmlns:a16="http://schemas.microsoft.com/office/drawing/2014/main" xmlns="" id="{00000000-0008-0000-0700-00000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1800" name="1799 CuadroTexto">
          <a:extLst>
            <a:ext uri="{FF2B5EF4-FFF2-40B4-BE49-F238E27FC236}">
              <a16:creationId xmlns:a16="http://schemas.microsoft.com/office/drawing/2014/main" xmlns="" id="{00000000-0008-0000-0700-00000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801" name="1800 CuadroTexto">
          <a:extLst>
            <a:ext uri="{FF2B5EF4-FFF2-40B4-BE49-F238E27FC236}">
              <a16:creationId xmlns:a16="http://schemas.microsoft.com/office/drawing/2014/main" xmlns="" id="{00000000-0008-0000-0700-00000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802" name="1801 CuadroTexto">
          <a:extLst>
            <a:ext uri="{FF2B5EF4-FFF2-40B4-BE49-F238E27FC236}">
              <a16:creationId xmlns:a16="http://schemas.microsoft.com/office/drawing/2014/main" xmlns="" id="{00000000-0008-0000-0700-00000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803" name="1802 CuadroTexto">
          <a:extLst>
            <a:ext uri="{FF2B5EF4-FFF2-40B4-BE49-F238E27FC236}">
              <a16:creationId xmlns:a16="http://schemas.microsoft.com/office/drawing/2014/main" xmlns="" id="{00000000-0008-0000-0700-00000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1804" name="1803 CuadroTexto">
          <a:extLst>
            <a:ext uri="{FF2B5EF4-FFF2-40B4-BE49-F238E27FC236}">
              <a16:creationId xmlns:a16="http://schemas.microsoft.com/office/drawing/2014/main" xmlns="" id="{00000000-0008-0000-0700-00000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805" name="1804 CuadroTexto">
          <a:extLst>
            <a:ext uri="{FF2B5EF4-FFF2-40B4-BE49-F238E27FC236}">
              <a16:creationId xmlns:a16="http://schemas.microsoft.com/office/drawing/2014/main" xmlns="" id="{00000000-0008-0000-0700-00000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806" name="1805 CuadroTexto">
          <a:extLst>
            <a:ext uri="{FF2B5EF4-FFF2-40B4-BE49-F238E27FC236}">
              <a16:creationId xmlns:a16="http://schemas.microsoft.com/office/drawing/2014/main" xmlns="" id="{00000000-0008-0000-0700-00000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807" name="1806 CuadroTexto">
          <a:extLst>
            <a:ext uri="{FF2B5EF4-FFF2-40B4-BE49-F238E27FC236}">
              <a16:creationId xmlns:a16="http://schemas.microsoft.com/office/drawing/2014/main" xmlns="" id="{00000000-0008-0000-0700-00000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808" name="1807 CuadroTexto">
          <a:extLst>
            <a:ext uri="{FF2B5EF4-FFF2-40B4-BE49-F238E27FC236}">
              <a16:creationId xmlns:a16="http://schemas.microsoft.com/office/drawing/2014/main" xmlns="" id="{00000000-0008-0000-0700-00001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809" name="1808 CuadroTexto">
          <a:extLst>
            <a:ext uri="{FF2B5EF4-FFF2-40B4-BE49-F238E27FC236}">
              <a16:creationId xmlns:a16="http://schemas.microsoft.com/office/drawing/2014/main" xmlns="" id="{00000000-0008-0000-0700-00001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810" name="1809 CuadroTexto">
          <a:extLst>
            <a:ext uri="{FF2B5EF4-FFF2-40B4-BE49-F238E27FC236}">
              <a16:creationId xmlns:a16="http://schemas.microsoft.com/office/drawing/2014/main" xmlns="" id="{00000000-0008-0000-0700-00001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811" name="1810 CuadroTexto">
          <a:extLst>
            <a:ext uri="{FF2B5EF4-FFF2-40B4-BE49-F238E27FC236}">
              <a16:creationId xmlns:a16="http://schemas.microsoft.com/office/drawing/2014/main" xmlns="" id="{00000000-0008-0000-0700-00001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1812" name="1811 CuadroTexto">
          <a:extLst>
            <a:ext uri="{FF2B5EF4-FFF2-40B4-BE49-F238E27FC236}">
              <a16:creationId xmlns:a16="http://schemas.microsoft.com/office/drawing/2014/main" xmlns="" id="{00000000-0008-0000-0700-00001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813" name="1812 CuadroTexto">
          <a:extLst>
            <a:ext uri="{FF2B5EF4-FFF2-40B4-BE49-F238E27FC236}">
              <a16:creationId xmlns:a16="http://schemas.microsoft.com/office/drawing/2014/main" xmlns="" id="{00000000-0008-0000-0700-00001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814" name="1813 CuadroTexto">
          <a:extLst>
            <a:ext uri="{FF2B5EF4-FFF2-40B4-BE49-F238E27FC236}">
              <a16:creationId xmlns:a16="http://schemas.microsoft.com/office/drawing/2014/main" xmlns="" id="{00000000-0008-0000-0700-00001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815" name="1814 CuadroTexto">
          <a:extLst>
            <a:ext uri="{FF2B5EF4-FFF2-40B4-BE49-F238E27FC236}">
              <a16:creationId xmlns:a16="http://schemas.microsoft.com/office/drawing/2014/main" xmlns="" id="{00000000-0008-0000-0700-00001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816" name="1815 CuadroTexto">
          <a:extLst>
            <a:ext uri="{FF2B5EF4-FFF2-40B4-BE49-F238E27FC236}">
              <a16:creationId xmlns:a16="http://schemas.microsoft.com/office/drawing/2014/main" xmlns="" id="{00000000-0008-0000-0700-00001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817" name="1816 CuadroTexto">
          <a:extLst>
            <a:ext uri="{FF2B5EF4-FFF2-40B4-BE49-F238E27FC236}">
              <a16:creationId xmlns:a16="http://schemas.microsoft.com/office/drawing/2014/main" xmlns="" id="{00000000-0008-0000-0700-00001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818" name="1817 CuadroTexto">
          <a:extLst>
            <a:ext uri="{FF2B5EF4-FFF2-40B4-BE49-F238E27FC236}">
              <a16:creationId xmlns:a16="http://schemas.microsoft.com/office/drawing/2014/main" xmlns="" id="{00000000-0008-0000-0700-00001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819" name="1818 CuadroTexto">
          <a:extLst>
            <a:ext uri="{FF2B5EF4-FFF2-40B4-BE49-F238E27FC236}">
              <a16:creationId xmlns:a16="http://schemas.microsoft.com/office/drawing/2014/main" xmlns="" id="{00000000-0008-0000-0700-00001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820" name="1819 CuadroTexto">
          <a:extLst>
            <a:ext uri="{FF2B5EF4-FFF2-40B4-BE49-F238E27FC236}">
              <a16:creationId xmlns:a16="http://schemas.microsoft.com/office/drawing/2014/main" xmlns="" id="{00000000-0008-0000-0700-00001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821" name="1820 CuadroTexto">
          <a:extLst>
            <a:ext uri="{FF2B5EF4-FFF2-40B4-BE49-F238E27FC236}">
              <a16:creationId xmlns:a16="http://schemas.microsoft.com/office/drawing/2014/main" xmlns="" id="{00000000-0008-0000-0700-00001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822" name="1821 CuadroTexto">
          <a:extLst>
            <a:ext uri="{FF2B5EF4-FFF2-40B4-BE49-F238E27FC236}">
              <a16:creationId xmlns:a16="http://schemas.microsoft.com/office/drawing/2014/main" xmlns="" id="{00000000-0008-0000-0700-00001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23" name="1822 CuadroTexto">
          <a:extLst>
            <a:ext uri="{FF2B5EF4-FFF2-40B4-BE49-F238E27FC236}">
              <a16:creationId xmlns:a16="http://schemas.microsoft.com/office/drawing/2014/main" xmlns="" id="{00000000-0008-0000-0700-00001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24" name="1823 CuadroTexto">
          <a:extLst>
            <a:ext uri="{FF2B5EF4-FFF2-40B4-BE49-F238E27FC236}">
              <a16:creationId xmlns:a16="http://schemas.microsoft.com/office/drawing/2014/main" xmlns="" id="{00000000-0008-0000-0700-00002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25" name="1824 CuadroTexto">
          <a:extLst>
            <a:ext uri="{FF2B5EF4-FFF2-40B4-BE49-F238E27FC236}">
              <a16:creationId xmlns:a16="http://schemas.microsoft.com/office/drawing/2014/main" xmlns="" id="{00000000-0008-0000-0700-00002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26" name="1825 CuadroTexto">
          <a:extLst>
            <a:ext uri="{FF2B5EF4-FFF2-40B4-BE49-F238E27FC236}">
              <a16:creationId xmlns:a16="http://schemas.microsoft.com/office/drawing/2014/main" xmlns="" id="{00000000-0008-0000-0700-00002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827" name="1826 CuadroTexto">
          <a:extLst>
            <a:ext uri="{FF2B5EF4-FFF2-40B4-BE49-F238E27FC236}">
              <a16:creationId xmlns:a16="http://schemas.microsoft.com/office/drawing/2014/main" xmlns="" id="{00000000-0008-0000-0700-00002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1828" name="1827 CuadroTexto">
          <a:extLst>
            <a:ext uri="{FF2B5EF4-FFF2-40B4-BE49-F238E27FC236}">
              <a16:creationId xmlns:a16="http://schemas.microsoft.com/office/drawing/2014/main" xmlns="" id="{00000000-0008-0000-0700-00002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829" name="1828 CuadroTexto">
          <a:extLst>
            <a:ext uri="{FF2B5EF4-FFF2-40B4-BE49-F238E27FC236}">
              <a16:creationId xmlns:a16="http://schemas.microsoft.com/office/drawing/2014/main" xmlns="" id="{00000000-0008-0000-0700-00002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830" name="1829 CuadroTexto">
          <a:extLst>
            <a:ext uri="{FF2B5EF4-FFF2-40B4-BE49-F238E27FC236}">
              <a16:creationId xmlns:a16="http://schemas.microsoft.com/office/drawing/2014/main" xmlns="" id="{00000000-0008-0000-0700-00002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831" name="1830 CuadroTexto">
          <a:extLst>
            <a:ext uri="{FF2B5EF4-FFF2-40B4-BE49-F238E27FC236}">
              <a16:creationId xmlns:a16="http://schemas.microsoft.com/office/drawing/2014/main" xmlns="" id="{00000000-0008-0000-0700-00002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832" name="1831 CuadroTexto">
          <a:extLst>
            <a:ext uri="{FF2B5EF4-FFF2-40B4-BE49-F238E27FC236}">
              <a16:creationId xmlns:a16="http://schemas.microsoft.com/office/drawing/2014/main" xmlns="" id="{00000000-0008-0000-0700-00002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833" name="1832 CuadroTexto">
          <a:extLst>
            <a:ext uri="{FF2B5EF4-FFF2-40B4-BE49-F238E27FC236}">
              <a16:creationId xmlns:a16="http://schemas.microsoft.com/office/drawing/2014/main" xmlns="" id="{00000000-0008-0000-0700-00002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834" name="1833 CuadroTexto">
          <a:extLst>
            <a:ext uri="{FF2B5EF4-FFF2-40B4-BE49-F238E27FC236}">
              <a16:creationId xmlns:a16="http://schemas.microsoft.com/office/drawing/2014/main" xmlns="" id="{00000000-0008-0000-0700-00002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835" name="1834 CuadroTexto">
          <a:extLst>
            <a:ext uri="{FF2B5EF4-FFF2-40B4-BE49-F238E27FC236}">
              <a16:creationId xmlns:a16="http://schemas.microsoft.com/office/drawing/2014/main" xmlns="" id="{00000000-0008-0000-0700-00002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836" name="1835 CuadroTexto">
          <a:extLst>
            <a:ext uri="{FF2B5EF4-FFF2-40B4-BE49-F238E27FC236}">
              <a16:creationId xmlns:a16="http://schemas.microsoft.com/office/drawing/2014/main" xmlns="" id="{00000000-0008-0000-0700-00002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37" name="1836 CuadroTexto">
          <a:extLst>
            <a:ext uri="{FF2B5EF4-FFF2-40B4-BE49-F238E27FC236}">
              <a16:creationId xmlns:a16="http://schemas.microsoft.com/office/drawing/2014/main" xmlns="" id="{00000000-0008-0000-0700-00002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38" name="1837 CuadroTexto">
          <a:extLst>
            <a:ext uri="{FF2B5EF4-FFF2-40B4-BE49-F238E27FC236}">
              <a16:creationId xmlns:a16="http://schemas.microsoft.com/office/drawing/2014/main" xmlns="" id="{00000000-0008-0000-0700-00002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39" name="1838 CuadroTexto">
          <a:extLst>
            <a:ext uri="{FF2B5EF4-FFF2-40B4-BE49-F238E27FC236}">
              <a16:creationId xmlns:a16="http://schemas.microsoft.com/office/drawing/2014/main" xmlns="" id="{00000000-0008-0000-0700-00002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40" name="1839 CuadroTexto">
          <a:extLst>
            <a:ext uri="{FF2B5EF4-FFF2-40B4-BE49-F238E27FC236}">
              <a16:creationId xmlns:a16="http://schemas.microsoft.com/office/drawing/2014/main" xmlns="" id="{00000000-0008-0000-0700-00003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41" name="1840 CuadroTexto">
          <a:extLst>
            <a:ext uri="{FF2B5EF4-FFF2-40B4-BE49-F238E27FC236}">
              <a16:creationId xmlns:a16="http://schemas.microsoft.com/office/drawing/2014/main" xmlns="" id="{00000000-0008-0000-0700-00003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42" name="1841 CuadroTexto">
          <a:extLst>
            <a:ext uri="{FF2B5EF4-FFF2-40B4-BE49-F238E27FC236}">
              <a16:creationId xmlns:a16="http://schemas.microsoft.com/office/drawing/2014/main" xmlns="" id="{00000000-0008-0000-0700-00003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43" name="1842 CuadroTexto">
          <a:extLst>
            <a:ext uri="{FF2B5EF4-FFF2-40B4-BE49-F238E27FC236}">
              <a16:creationId xmlns:a16="http://schemas.microsoft.com/office/drawing/2014/main" xmlns="" id="{00000000-0008-0000-0700-00003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44" name="1843 CuadroTexto">
          <a:extLst>
            <a:ext uri="{FF2B5EF4-FFF2-40B4-BE49-F238E27FC236}">
              <a16:creationId xmlns:a16="http://schemas.microsoft.com/office/drawing/2014/main" xmlns="" id="{00000000-0008-0000-0700-00003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45" name="1844 CuadroTexto">
          <a:extLst>
            <a:ext uri="{FF2B5EF4-FFF2-40B4-BE49-F238E27FC236}">
              <a16:creationId xmlns:a16="http://schemas.microsoft.com/office/drawing/2014/main" xmlns="" id="{00000000-0008-0000-0700-00003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46" name="1845 CuadroTexto">
          <a:extLst>
            <a:ext uri="{FF2B5EF4-FFF2-40B4-BE49-F238E27FC236}">
              <a16:creationId xmlns:a16="http://schemas.microsoft.com/office/drawing/2014/main" xmlns="" id="{00000000-0008-0000-0700-00003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47" name="1846 CuadroTexto">
          <a:extLst>
            <a:ext uri="{FF2B5EF4-FFF2-40B4-BE49-F238E27FC236}">
              <a16:creationId xmlns:a16="http://schemas.microsoft.com/office/drawing/2014/main" xmlns="" id="{00000000-0008-0000-0700-00003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48" name="1847 CuadroTexto">
          <a:extLst>
            <a:ext uri="{FF2B5EF4-FFF2-40B4-BE49-F238E27FC236}">
              <a16:creationId xmlns:a16="http://schemas.microsoft.com/office/drawing/2014/main" xmlns="" id="{00000000-0008-0000-0700-00003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49" name="1848 CuadroTexto">
          <a:extLst>
            <a:ext uri="{FF2B5EF4-FFF2-40B4-BE49-F238E27FC236}">
              <a16:creationId xmlns:a16="http://schemas.microsoft.com/office/drawing/2014/main" xmlns="" id="{00000000-0008-0000-0700-00003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50" name="1849 CuadroTexto">
          <a:extLst>
            <a:ext uri="{FF2B5EF4-FFF2-40B4-BE49-F238E27FC236}">
              <a16:creationId xmlns:a16="http://schemas.microsoft.com/office/drawing/2014/main" xmlns="" id="{00000000-0008-0000-0700-00003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51" name="1850 CuadroTexto">
          <a:extLst>
            <a:ext uri="{FF2B5EF4-FFF2-40B4-BE49-F238E27FC236}">
              <a16:creationId xmlns:a16="http://schemas.microsoft.com/office/drawing/2014/main" xmlns="" id="{00000000-0008-0000-0700-00003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52" name="1851 CuadroTexto">
          <a:extLst>
            <a:ext uri="{FF2B5EF4-FFF2-40B4-BE49-F238E27FC236}">
              <a16:creationId xmlns:a16="http://schemas.microsoft.com/office/drawing/2014/main" xmlns="" id="{00000000-0008-0000-0700-00003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853" name="1852 CuadroTexto">
          <a:extLst>
            <a:ext uri="{FF2B5EF4-FFF2-40B4-BE49-F238E27FC236}">
              <a16:creationId xmlns:a16="http://schemas.microsoft.com/office/drawing/2014/main" xmlns="" id="{00000000-0008-0000-0700-00003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854" name="1853 CuadroTexto">
          <a:extLst>
            <a:ext uri="{FF2B5EF4-FFF2-40B4-BE49-F238E27FC236}">
              <a16:creationId xmlns:a16="http://schemas.microsoft.com/office/drawing/2014/main" xmlns="" id="{00000000-0008-0000-0700-00003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855" name="1854 CuadroTexto">
          <a:extLst>
            <a:ext uri="{FF2B5EF4-FFF2-40B4-BE49-F238E27FC236}">
              <a16:creationId xmlns:a16="http://schemas.microsoft.com/office/drawing/2014/main" xmlns="" id="{00000000-0008-0000-0700-00003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856" name="1855 CuadroTexto">
          <a:extLst>
            <a:ext uri="{FF2B5EF4-FFF2-40B4-BE49-F238E27FC236}">
              <a16:creationId xmlns:a16="http://schemas.microsoft.com/office/drawing/2014/main" xmlns="" id="{00000000-0008-0000-0700-00004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857" name="1856 CuadroTexto">
          <a:extLst>
            <a:ext uri="{FF2B5EF4-FFF2-40B4-BE49-F238E27FC236}">
              <a16:creationId xmlns:a16="http://schemas.microsoft.com/office/drawing/2014/main" xmlns="" id="{00000000-0008-0000-0700-00004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858" name="1857 CuadroTexto">
          <a:extLst>
            <a:ext uri="{FF2B5EF4-FFF2-40B4-BE49-F238E27FC236}">
              <a16:creationId xmlns:a16="http://schemas.microsoft.com/office/drawing/2014/main" xmlns="" id="{00000000-0008-0000-0700-00004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859" name="1858 CuadroTexto">
          <a:extLst>
            <a:ext uri="{FF2B5EF4-FFF2-40B4-BE49-F238E27FC236}">
              <a16:creationId xmlns:a16="http://schemas.microsoft.com/office/drawing/2014/main" xmlns="" id="{00000000-0008-0000-0700-00004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1860" name="1859 CuadroTexto">
          <a:extLst>
            <a:ext uri="{FF2B5EF4-FFF2-40B4-BE49-F238E27FC236}">
              <a16:creationId xmlns:a16="http://schemas.microsoft.com/office/drawing/2014/main" xmlns="" id="{00000000-0008-0000-0700-00004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861" name="1860 CuadroTexto">
          <a:extLst>
            <a:ext uri="{FF2B5EF4-FFF2-40B4-BE49-F238E27FC236}">
              <a16:creationId xmlns:a16="http://schemas.microsoft.com/office/drawing/2014/main" xmlns="" id="{00000000-0008-0000-0700-00004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862" name="1861 CuadroTexto">
          <a:extLst>
            <a:ext uri="{FF2B5EF4-FFF2-40B4-BE49-F238E27FC236}">
              <a16:creationId xmlns:a16="http://schemas.microsoft.com/office/drawing/2014/main" xmlns="" id="{00000000-0008-0000-0700-00004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863" name="1862 CuadroTexto">
          <a:extLst>
            <a:ext uri="{FF2B5EF4-FFF2-40B4-BE49-F238E27FC236}">
              <a16:creationId xmlns:a16="http://schemas.microsoft.com/office/drawing/2014/main" xmlns="" id="{00000000-0008-0000-0700-00004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864" name="1863 CuadroTexto">
          <a:extLst>
            <a:ext uri="{FF2B5EF4-FFF2-40B4-BE49-F238E27FC236}">
              <a16:creationId xmlns:a16="http://schemas.microsoft.com/office/drawing/2014/main" xmlns="" id="{00000000-0008-0000-0700-00004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65" name="1864 CuadroTexto">
          <a:extLst>
            <a:ext uri="{FF2B5EF4-FFF2-40B4-BE49-F238E27FC236}">
              <a16:creationId xmlns:a16="http://schemas.microsoft.com/office/drawing/2014/main" xmlns="" id="{00000000-0008-0000-0700-00004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66" name="1865 CuadroTexto">
          <a:extLst>
            <a:ext uri="{FF2B5EF4-FFF2-40B4-BE49-F238E27FC236}">
              <a16:creationId xmlns:a16="http://schemas.microsoft.com/office/drawing/2014/main" xmlns="" id="{00000000-0008-0000-0700-00004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67" name="1866 CuadroTexto">
          <a:extLst>
            <a:ext uri="{FF2B5EF4-FFF2-40B4-BE49-F238E27FC236}">
              <a16:creationId xmlns:a16="http://schemas.microsoft.com/office/drawing/2014/main" xmlns="" id="{00000000-0008-0000-0700-00004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868" name="1867 CuadroTexto">
          <a:extLst>
            <a:ext uri="{FF2B5EF4-FFF2-40B4-BE49-F238E27FC236}">
              <a16:creationId xmlns:a16="http://schemas.microsoft.com/office/drawing/2014/main" xmlns="" id="{00000000-0008-0000-0700-00004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69" name="1868 CuadroTexto">
          <a:extLst>
            <a:ext uri="{FF2B5EF4-FFF2-40B4-BE49-F238E27FC236}">
              <a16:creationId xmlns:a16="http://schemas.microsoft.com/office/drawing/2014/main" xmlns="" id="{00000000-0008-0000-0700-00004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70" name="1869 CuadroTexto">
          <a:extLst>
            <a:ext uri="{FF2B5EF4-FFF2-40B4-BE49-F238E27FC236}">
              <a16:creationId xmlns:a16="http://schemas.microsoft.com/office/drawing/2014/main" xmlns="" id="{00000000-0008-0000-0700-00004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71" name="1870 CuadroTexto">
          <a:extLst>
            <a:ext uri="{FF2B5EF4-FFF2-40B4-BE49-F238E27FC236}">
              <a16:creationId xmlns:a16="http://schemas.microsoft.com/office/drawing/2014/main" xmlns="" id="{00000000-0008-0000-0700-00004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72" name="1871 CuadroTexto">
          <a:extLst>
            <a:ext uri="{FF2B5EF4-FFF2-40B4-BE49-F238E27FC236}">
              <a16:creationId xmlns:a16="http://schemas.microsoft.com/office/drawing/2014/main" xmlns="" id="{00000000-0008-0000-0700-00005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73" name="1872 CuadroTexto">
          <a:extLst>
            <a:ext uri="{FF2B5EF4-FFF2-40B4-BE49-F238E27FC236}">
              <a16:creationId xmlns:a16="http://schemas.microsoft.com/office/drawing/2014/main" xmlns="" id="{00000000-0008-0000-0700-00005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74" name="1873 CuadroTexto">
          <a:extLst>
            <a:ext uri="{FF2B5EF4-FFF2-40B4-BE49-F238E27FC236}">
              <a16:creationId xmlns:a16="http://schemas.microsoft.com/office/drawing/2014/main" xmlns="" id="{00000000-0008-0000-0700-00005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75" name="1874 CuadroTexto">
          <a:extLst>
            <a:ext uri="{FF2B5EF4-FFF2-40B4-BE49-F238E27FC236}">
              <a16:creationId xmlns:a16="http://schemas.microsoft.com/office/drawing/2014/main" xmlns="" id="{00000000-0008-0000-0700-00005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876" name="1875 CuadroTexto">
          <a:extLst>
            <a:ext uri="{FF2B5EF4-FFF2-40B4-BE49-F238E27FC236}">
              <a16:creationId xmlns:a16="http://schemas.microsoft.com/office/drawing/2014/main" xmlns="" id="{00000000-0008-0000-0700-00005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77" name="1876 CuadroTexto">
          <a:extLst>
            <a:ext uri="{FF2B5EF4-FFF2-40B4-BE49-F238E27FC236}">
              <a16:creationId xmlns:a16="http://schemas.microsoft.com/office/drawing/2014/main" xmlns="" id="{00000000-0008-0000-0700-00005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78" name="1877 CuadroTexto">
          <a:extLst>
            <a:ext uri="{FF2B5EF4-FFF2-40B4-BE49-F238E27FC236}">
              <a16:creationId xmlns:a16="http://schemas.microsoft.com/office/drawing/2014/main" xmlns="" id="{00000000-0008-0000-0700-00005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79" name="1878 CuadroTexto">
          <a:extLst>
            <a:ext uri="{FF2B5EF4-FFF2-40B4-BE49-F238E27FC236}">
              <a16:creationId xmlns:a16="http://schemas.microsoft.com/office/drawing/2014/main" xmlns="" id="{00000000-0008-0000-0700-00005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80" name="1879 CuadroTexto">
          <a:extLst>
            <a:ext uri="{FF2B5EF4-FFF2-40B4-BE49-F238E27FC236}">
              <a16:creationId xmlns:a16="http://schemas.microsoft.com/office/drawing/2014/main" xmlns="" id="{00000000-0008-0000-0700-00005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881" name="1880 CuadroTexto">
          <a:extLst>
            <a:ext uri="{FF2B5EF4-FFF2-40B4-BE49-F238E27FC236}">
              <a16:creationId xmlns:a16="http://schemas.microsoft.com/office/drawing/2014/main" xmlns="" id="{00000000-0008-0000-0700-00005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882" name="1881 CuadroTexto">
          <a:extLst>
            <a:ext uri="{FF2B5EF4-FFF2-40B4-BE49-F238E27FC236}">
              <a16:creationId xmlns:a16="http://schemas.microsoft.com/office/drawing/2014/main" xmlns="" id="{00000000-0008-0000-0700-00005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883" name="1882 CuadroTexto">
          <a:extLst>
            <a:ext uri="{FF2B5EF4-FFF2-40B4-BE49-F238E27FC236}">
              <a16:creationId xmlns:a16="http://schemas.microsoft.com/office/drawing/2014/main" xmlns="" id="{00000000-0008-0000-0700-00005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884" name="1883 CuadroTexto">
          <a:extLst>
            <a:ext uri="{FF2B5EF4-FFF2-40B4-BE49-F238E27FC236}">
              <a16:creationId xmlns:a16="http://schemas.microsoft.com/office/drawing/2014/main" xmlns="" id="{00000000-0008-0000-0700-00005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885" name="1884 CuadroTexto">
          <a:extLst>
            <a:ext uri="{FF2B5EF4-FFF2-40B4-BE49-F238E27FC236}">
              <a16:creationId xmlns:a16="http://schemas.microsoft.com/office/drawing/2014/main" xmlns="" id="{00000000-0008-0000-0700-00005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886" name="1885 CuadroTexto">
          <a:extLst>
            <a:ext uri="{FF2B5EF4-FFF2-40B4-BE49-F238E27FC236}">
              <a16:creationId xmlns:a16="http://schemas.microsoft.com/office/drawing/2014/main" xmlns="" id="{00000000-0008-0000-0700-00005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887" name="1886 CuadroTexto">
          <a:extLst>
            <a:ext uri="{FF2B5EF4-FFF2-40B4-BE49-F238E27FC236}">
              <a16:creationId xmlns:a16="http://schemas.microsoft.com/office/drawing/2014/main" xmlns="" id="{00000000-0008-0000-0700-00005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888" name="1887 CuadroTexto">
          <a:extLst>
            <a:ext uri="{FF2B5EF4-FFF2-40B4-BE49-F238E27FC236}">
              <a16:creationId xmlns:a16="http://schemas.microsoft.com/office/drawing/2014/main" xmlns="" id="{00000000-0008-0000-0700-00006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889" name="1888 CuadroTexto">
          <a:extLst>
            <a:ext uri="{FF2B5EF4-FFF2-40B4-BE49-F238E27FC236}">
              <a16:creationId xmlns:a16="http://schemas.microsoft.com/office/drawing/2014/main" xmlns="" id="{00000000-0008-0000-0700-00006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890" name="1889 CuadroTexto">
          <a:extLst>
            <a:ext uri="{FF2B5EF4-FFF2-40B4-BE49-F238E27FC236}">
              <a16:creationId xmlns:a16="http://schemas.microsoft.com/office/drawing/2014/main" xmlns="" id="{00000000-0008-0000-0700-00006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91" name="1890 CuadroTexto">
          <a:extLst>
            <a:ext uri="{FF2B5EF4-FFF2-40B4-BE49-F238E27FC236}">
              <a16:creationId xmlns:a16="http://schemas.microsoft.com/office/drawing/2014/main" xmlns="" id="{00000000-0008-0000-0700-00006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892" name="1891 CuadroTexto">
          <a:extLst>
            <a:ext uri="{FF2B5EF4-FFF2-40B4-BE49-F238E27FC236}">
              <a16:creationId xmlns:a16="http://schemas.microsoft.com/office/drawing/2014/main" xmlns="" id="{00000000-0008-0000-0700-00006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93" name="1892 CuadroTexto">
          <a:extLst>
            <a:ext uri="{FF2B5EF4-FFF2-40B4-BE49-F238E27FC236}">
              <a16:creationId xmlns:a16="http://schemas.microsoft.com/office/drawing/2014/main" xmlns="" id="{00000000-0008-0000-0700-00006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894" name="1893 CuadroTexto">
          <a:extLst>
            <a:ext uri="{FF2B5EF4-FFF2-40B4-BE49-F238E27FC236}">
              <a16:creationId xmlns:a16="http://schemas.microsoft.com/office/drawing/2014/main" xmlns="" id="{00000000-0008-0000-0700-00006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895" name="1894 CuadroTexto">
          <a:extLst>
            <a:ext uri="{FF2B5EF4-FFF2-40B4-BE49-F238E27FC236}">
              <a16:creationId xmlns:a16="http://schemas.microsoft.com/office/drawing/2014/main" xmlns="" id="{00000000-0008-0000-0700-00006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896" name="1895 CuadroTexto">
          <a:extLst>
            <a:ext uri="{FF2B5EF4-FFF2-40B4-BE49-F238E27FC236}">
              <a16:creationId xmlns:a16="http://schemas.microsoft.com/office/drawing/2014/main" xmlns="" id="{00000000-0008-0000-0700-00006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897" name="1896 CuadroTexto">
          <a:extLst>
            <a:ext uri="{FF2B5EF4-FFF2-40B4-BE49-F238E27FC236}">
              <a16:creationId xmlns:a16="http://schemas.microsoft.com/office/drawing/2014/main" xmlns="" id="{00000000-0008-0000-0700-00006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898" name="1897 CuadroTexto">
          <a:extLst>
            <a:ext uri="{FF2B5EF4-FFF2-40B4-BE49-F238E27FC236}">
              <a16:creationId xmlns:a16="http://schemas.microsoft.com/office/drawing/2014/main" xmlns="" id="{00000000-0008-0000-0700-00006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899" name="1898 CuadroTexto">
          <a:extLst>
            <a:ext uri="{FF2B5EF4-FFF2-40B4-BE49-F238E27FC236}">
              <a16:creationId xmlns:a16="http://schemas.microsoft.com/office/drawing/2014/main" xmlns="" id="{00000000-0008-0000-0700-00006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00" name="1899 CuadroTexto">
          <a:extLst>
            <a:ext uri="{FF2B5EF4-FFF2-40B4-BE49-F238E27FC236}">
              <a16:creationId xmlns:a16="http://schemas.microsoft.com/office/drawing/2014/main" xmlns="" id="{00000000-0008-0000-0700-00006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01" name="1900 CuadroTexto">
          <a:extLst>
            <a:ext uri="{FF2B5EF4-FFF2-40B4-BE49-F238E27FC236}">
              <a16:creationId xmlns:a16="http://schemas.microsoft.com/office/drawing/2014/main" xmlns="" id="{00000000-0008-0000-0700-00006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02" name="1901 CuadroTexto">
          <a:extLst>
            <a:ext uri="{FF2B5EF4-FFF2-40B4-BE49-F238E27FC236}">
              <a16:creationId xmlns:a16="http://schemas.microsoft.com/office/drawing/2014/main" xmlns="" id="{00000000-0008-0000-0700-00006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03" name="1902 CuadroTexto">
          <a:extLst>
            <a:ext uri="{FF2B5EF4-FFF2-40B4-BE49-F238E27FC236}">
              <a16:creationId xmlns:a16="http://schemas.microsoft.com/office/drawing/2014/main" xmlns="" id="{00000000-0008-0000-0700-00006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04" name="1903 CuadroTexto">
          <a:extLst>
            <a:ext uri="{FF2B5EF4-FFF2-40B4-BE49-F238E27FC236}">
              <a16:creationId xmlns:a16="http://schemas.microsoft.com/office/drawing/2014/main" xmlns="" id="{00000000-0008-0000-0700-00007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05" name="1904 CuadroTexto">
          <a:extLst>
            <a:ext uri="{FF2B5EF4-FFF2-40B4-BE49-F238E27FC236}">
              <a16:creationId xmlns:a16="http://schemas.microsoft.com/office/drawing/2014/main" xmlns="" id="{00000000-0008-0000-0700-00007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06" name="1905 CuadroTexto">
          <a:extLst>
            <a:ext uri="{FF2B5EF4-FFF2-40B4-BE49-F238E27FC236}">
              <a16:creationId xmlns:a16="http://schemas.microsoft.com/office/drawing/2014/main" xmlns="" id="{00000000-0008-0000-0700-00007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07" name="1906 CuadroTexto">
          <a:extLst>
            <a:ext uri="{FF2B5EF4-FFF2-40B4-BE49-F238E27FC236}">
              <a16:creationId xmlns:a16="http://schemas.microsoft.com/office/drawing/2014/main" xmlns="" id="{00000000-0008-0000-0700-00007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08" name="1907 CuadroTexto">
          <a:extLst>
            <a:ext uri="{FF2B5EF4-FFF2-40B4-BE49-F238E27FC236}">
              <a16:creationId xmlns:a16="http://schemas.microsoft.com/office/drawing/2014/main" xmlns="" id="{00000000-0008-0000-0700-00007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09" name="1908 CuadroTexto">
          <a:extLst>
            <a:ext uri="{FF2B5EF4-FFF2-40B4-BE49-F238E27FC236}">
              <a16:creationId xmlns:a16="http://schemas.microsoft.com/office/drawing/2014/main" xmlns="" id="{00000000-0008-0000-0700-00007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10" name="1909 CuadroTexto">
          <a:extLst>
            <a:ext uri="{FF2B5EF4-FFF2-40B4-BE49-F238E27FC236}">
              <a16:creationId xmlns:a16="http://schemas.microsoft.com/office/drawing/2014/main" xmlns="" id="{00000000-0008-0000-0700-00007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11" name="1910 CuadroTexto">
          <a:extLst>
            <a:ext uri="{FF2B5EF4-FFF2-40B4-BE49-F238E27FC236}">
              <a16:creationId xmlns:a16="http://schemas.microsoft.com/office/drawing/2014/main" xmlns="" id="{00000000-0008-0000-0700-00007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12" name="1911 CuadroTexto">
          <a:extLst>
            <a:ext uri="{FF2B5EF4-FFF2-40B4-BE49-F238E27FC236}">
              <a16:creationId xmlns:a16="http://schemas.microsoft.com/office/drawing/2014/main" xmlns="" id="{00000000-0008-0000-0700-00007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13" name="1912 CuadroTexto">
          <a:extLst>
            <a:ext uri="{FF2B5EF4-FFF2-40B4-BE49-F238E27FC236}">
              <a16:creationId xmlns:a16="http://schemas.microsoft.com/office/drawing/2014/main" xmlns="" id="{00000000-0008-0000-0700-00007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14" name="1913 CuadroTexto">
          <a:extLst>
            <a:ext uri="{FF2B5EF4-FFF2-40B4-BE49-F238E27FC236}">
              <a16:creationId xmlns:a16="http://schemas.microsoft.com/office/drawing/2014/main" xmlns="" id="{00000000-0008-0000-0700-00007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15" name="1914 CuadroTexto">
          <a:extLst>
            <a:ext uri="{FF2B5EF4-FFF2-40B4-BE49-F238E27FC236}">
              <a16:creationId xmlns:a16="http://schemas.microsoft.com/office/drawing/2014/main" xmlns="" id="{00000000-0008-0000-0700-00007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16" name="1915 CuadroTexto">
          <a:extLst>
            <a:ext uri="{FF2B5EF4-FFF2-40B4-BE49-F238E27FC236}">
              <a16:creationId xmlns:a16="http://schemas.microsoft.com/office/drawing/2014/main" xmlns="" id="{00000000-0008-0000-0700-00007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917" name="1916 CuadroTexto">
          <a:extLst>
            <a:ext uri="{FF2B5EF4-FFF2-40B4-BE49-F238E27FC236}">
              <a16:creationId xmlns:a16="http://schemas.microsoft.com/office/drawing/2014/main" xmlns="" id="{00000000-0008-0000-0700-00007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918" name="1917 CuadroTexto">
          <a:extLst>
            <a:ext uri="{FF2B5EF4-FFF2-40B4-BE49-F238E27FC236}">
              <a16:creationId xmlns:a16="http://schemas.microsoft.com/office/drawing/2014/main" xmlns="" id="{00000000-0008-0000-0700-00007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1919" name="1918 CuadroTexto">
          <a:extLst>
            <a:ext uri="{FF2B5EF4-FFF2-40B4-BE49-F238E27FC236}">
              <a16:creationId xmlns:a16="http://schemas.microsoft.com/office/drawing/2014/main" xmlns="" id="{00000000-0008-0000-0700-00007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1920" name="1919 CuadroTexto">
          <a:extLst>
            <a:ext uri="{FF2B5EF4-FFF2-40B4-BE49-F238E27FC236}">
              <a16:creationId xmlns:a16="http://schemas.microsoft.com/office/drawing/2014/main" xmlns="" id="{00000000-0008-0000-0700-00008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1921" name="1920 CuadroTexto">
          <a:extLst>
            <a:ext uri="{FF2B5EF4-FFF2-40B4-BE49-F238E27FC236}">
              <a16:creationId xmlns:a16="http://schemas.microsoft.com/office/drawing/2014/main" xmlns="" id="{00000000-0008-0000-0700-00008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1922" name="1921 CuadroTexto">
          <a:extLst>
            <a:ext uri="{FF2B5EF4-FFF2-40B4-BE49-F238E27FC236}">
              <a16:creationId xmlns:a16="http://schemas.microsoft.com/office/drawing/2014/main" xmlns="" id="{00000000-0008-0000-0700-00008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923" name="1922 CuadroTexto">
          <a:extLst>
            <a:ext uri="{FF2B5EF4-FFF2-40B4-BE49-F238E27FC236}">
              <a16:creationId xmlns:a16="http://schemas.microsoft.com/office/drawing/2014/main" xmlns="" id="{00000000-0008-0000-0700-00008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1924" name="1923 CuadroTexto">
          <a:extLst>
            <a:ext uri="{FF2B5EF4-FFF2-40B4-BE49-F238E27FC236}">
              <a16:creationId xmlns:a16="http://schemas.microsoft.com/office/drawing/2014/main" xmlns="" id="{00000000-0008-0000-0700-00008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925" name="1924 CuadroTexto">
          <a:extLst>
            <a:ext uri="{FF2B5EF4-FFF2-40B4-BE49-F238E27FC236}">
              <a16:creationId xmlns:a16="http://schemas.microsoft.com/office/drawing/2014/main" xmlns="" id="{00000000-0008-0000-0700-00008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1926" name="1925 CuadroTexto">
          <a:extLst>
            <a:ext uri="{FF2B5EF4-FFF2-40B4-BE49-F238E27FC236}">
              <a16:creationId xmlns:a16="http://schemas.microsoft.com/office/drawing/2014/main" xmlns="" id="{00000000-0008-0000-0700-00008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927" name="1926 CuadroTexto">
          <a:extLst>
            <a:ext uri="{FF2B5EF4-FFF2-40B4-BE49-F238E27FC236}">
              <a16:creationId xmlns:a16="http://schemas.microsoft.com/office/drawing/2014/main" xmlns="" id="{00000000-0008-0000-0700-00008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1928" name="1927 CuadroTexto">
          <a:extLst>
            <a:ext uri="{FF2B5EF4-FFF2-40B4-BE49-F238E27FC236}">
              <a16:creationId xmlns:a16="http://schemas.microsoft.com/office/drawing/2014/main" xmlns="" id="{00000000-0008-0000-0700-00008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929" name="1928 CuadroTexto">
          <a:extLst>
            <a:ext uri="{FF2B5EF4-FFF2-40B4-BE49-F238E27FC236}">
              <a16:creationId xmlns:a16="http://schemas.microsoft.com/office/drawing/2014/main" xmlns="" id="{00000000-0008-0000-0700-00008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930" name="1929 CuadroTexto">
          <a:extLst>
            <a:ext uri="{FF2B5EF4-FFF2-40B4-BE49-F238E27FC236}">
              <a16:creationId xmlns:a16="http://schemas.microsoft.com/office/drawing/2014/main" xmlns="" id="{00000000-0008-0000-0700-00008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931" name="1930 CuadroTexto">
          <a:extLst>
            <a:ext uri="{FF2B5EF4-FFF2-40B4-BE49-F238E27FC236}">
              <a16:creationId xmlns:a16="http://schemas.microsoft.com/office/drawing/2014/main" xmlns="" id="{00000000-0008-0000-0700-00008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1932" name="1931 CuadroTexto">
          <a:extLst>
            <a:ext uri="{FF2B5EF4-FFF2-40B4-BE49-F238E27FC236}">
              <a16:creationId xmlns:a16="http://schemas.microsoft.com/office/drawing/2014/main" xmlns="" id="{00000000-0008-0000-0700-00008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933" name="1932 CuadroTexto">
          <a:extLst>
            <a:ext uri="{FF2B5EF4-FFF2-40B4-BE49-F238E27FC236}">
              <a16:creationId xmlns:a16="http://schemas.microsoft.com/office/drawing/2014/main" xmlns="" id="{00000000-0008-0000-0700-00008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934" name="1933 CuadroTexto">
          <a:extLst>
            <a:ext uri="{FF2B5EF4-FFF2-40B4-BE49-F238E27FC236}">
              <a16:creationId xmlns:a16="http://schemas.microsoft.com/office/drawing/2014/main" xmlns="" id="{00000000-0008-0000-0700-00008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935" name="1934 CuadroTexto">
          <a:extLst>
            <a:ext uri="{FF2B5EF4-FFF2-40B4-BE49-F238E27FC236}">
              <a16:creationId xmlns:a16="http://schemas.microsoft.com/office/drawing/2014/main" xmlns="" id="{00000000-0008-0000-0700-00008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936" name="1935 CuadroTexto">
          <a:extLst>
            <a:ext uri="{FF2B5EF4-FFF2-40B4-BE49-F238E27FC236}">
              <a16:creationId xmlns:a16="http://schemas.microsoft.com/office/drawing/2014/main" xmlns="" id="{00000000-0008-0000-0700-00009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937" name="1936 CuadroTexto">
          <a:extLst>
            <a:ext uri="{FF2B5EF4-FFF2-40B4-BE49-F238E27FC236}">
              <a16:creationId xmlns:a16="http://schemas.microsoft.com/office/drawing/2014/main" xmlns="" id="{00000000-0008-0000-0700-00009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938" name="1937 CuadroTexto">
          <a:extLst>
            <a:ext uri="{FF2B5EF4-FFF2-40B4-BE49-F238E27FC236}">
              <a16:creationId xmlns:a16="http://schemas.microsoft.com/office/drawing/2014/main" xmlns="" id="{00000000-0008-0000-0700-00009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939" name="1938 CuadroTexto">
          <a:extLst>
            <a:ext uri="{FF2B5EF4-FFF2-40B4-BE49-F238E27FC236}">
              <a16:creationId xmlns:a16="http://schemas.microsoft.com/office/drawing/2014/main" xmlns="" id="{00000000-0008-0000-0700-00009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1940" name="1939 CuadroTexto">
          <a:extLst>
            <a:ext uri="{FF2B5EF4-FFF2-40B4-BE49-F238E27FC236}">
              <a16:creationId xmlns:a16="http://schemas.microsoft.com/office/drawing/2014/main" xmlns="" id="{00000000-0008-0000-0700-00009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941" name="1940 CuadroTexto">
          <a:extLst>
            <a:ext uri="{FF2B5EF4-FFF2-40B4-BE49-F238E27FC236}">
              <a16:creationId xmlns:a16="http://schemas.microsoft.com/office/drawing/2014/main" xmlns="" id="{00000000-0008-0000-0700-00009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942" name="1941 CuadroTexto">
          <a:extLst>
            <a:ext uri="{FF2B5EF4-FFF2-40B4-BE49-F238E27FC236}">
              <a16:creationId xmlns:a16="http://schemas.microsoft.com/office/drawing/2014/main" xmlns="" id="{00000000-0008-0000-0700-00009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943" name="1942 CuadroTexto">
          <a:extLst>
            <a:ext uri="{FF2B5EF4-FFF2-40B4-BE49-F238E27FC236}">
              <a16:creationId xmlns:a16="http://schemas.microsoft.com/office/drawing/2014/main" xmlns="" id="{00000000-0008-0000-0700-00009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944" name="1943 CuadroTexto">
          <a:extLst>
            <a:ext uri="{FF2B5EF4-FFF2-40B4-BE49-F238E27FC236}">
              <a16:creationId xmlns:a16="http://schemas.microsoft.com/office/drawing/2014/main" xmlns="" id="{00000000-0008-0000-0700-00009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45" name="1944 CuadroTexto">
          <a:extLst>
            <a:ext uri="{FF2B5EF4-FFF2-40B4-BE49-F238E27FC236}">
              <a16:creationId xmlns:a16="http://schemas.microsoft.com/office/drawing/2014/main" xmlns="" id="{00000000-0008-0000-0700-00009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46" name="1945 CuadroTexto">
          <a:extLst>
            <a:ext uri="{FF2B5EF4-FFF2-40B4-BE49-F238E27FC236}">
              <a16:creationId xmlns:a16="http://schemas.microsoft.com/office/drawing/2014/main" xmlns="" id="{00000000-0008-0000-0700-00009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47" name="1946 CuadroTexto">
          <a:extLst>
            <a:ext uri="{FF2B5EF4-FFF2-40B4-BE49-F238E27FC236}">
              <a16:creationId xmlns:a16="http://schemas.microsoft.com/office/drawing/2014/main" xmlns="" id="{00000000-0008-0000-0700-00009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48" name="1947 CuadroTexto">
          <a:extLst>
            <a:ext uri="{FF2B5EF4-FFF2-40B4-BE49-F238E27FC236}">
              <a16:creationId xmlns:a16="http://schemas.microsoft.com/office/drawing/2014/main" xmlns="" id="{00000000-0008-0000-0700-00009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49" name="1948 CuadroTexto">
          <a:extLst>
            <a:ext uri="{FF2B5EF4-FFF2-40B4-BE49-F238E27FC236}">
              <a16:creationId xmlns:a16="http://schemas.microsoft.com/office/drawing/2014/main" xmlns="" id="{00000000-0008-0000-0700-00009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50" name="1949 CuadroTexto">
          <a:extLst>
            <a:ext uri="{FF2B5EF4-FFF2-40B4-BE49-F238E27FC236}">
              <a16:creationId xmlns:a16="http://schemas.microsoft.com/office/drawing/2014/main" xmlns="" id="{00000000-0008-0000-0700-00009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51" name="1950 CuadroTexto">
          <a:extLst>
            <a:ext uri="{FF2B5EF4-FFF2-40B4-BE49-F238E27FC236}">
              <a16:creationId xmlns:a16="http://schemas.microsoft.com/office/drawing/2014/main" xmlns="" id="{00000000-0008-0000-0700-00009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52" name="1951 CuadroTexto">
          <a:extLst>
            <a:ext uri="{FF2B5EF4-FFF2-40B4-BE49-F238E27FC236}">
              <a16:creationId xmlns:a16="http://schemas.microsoft.com/office/drawing/2014/main" xmlns="" id="{00000000-0008-0000-0700-0000A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53" name="1952 CuadroTexto">
          <a:extLst>
            <a:ext uri="{FF2B5EF4-FFF2-40B4-BE49-F238E27FC236}">
              <a16:creationId xmlns:a16="http://schemas.microsoft.com/office/drawing/2014/main" xmlns="" id="{00000000-0008-0000-0700-0000A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54" name="1953 CuadroTexto">
          <a:extLst>
            <a:ext uri="{FF2B5EF4-FFF2-40B4-BE49-F238E27FC236}">
              <a16:creationId xmlns:a16="http://schemas.microsoft.com/office/drawing/2014/main" xmlns="" id="{00000000-0008-0000-0700-0000A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955" name="1954 CuadroTexto">
          <a:extLst>
            <a:ext uri="{FF2B5EF4-FFF2-40B4-BE49-F238E27FC236}">
              <a16:creationId xmlns:a16="http://schemas.microsoft.com/office/drawing/2014/main" xmlns="" id="{00000000-0008-0000-0700-0000A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1956" name="1955 CuadroTexto">
          <a:extLst>
            <a:ext uri="{FF2B5EF4-FFF2-40B4-BE49-F238E27FC236}">
              <a16:creationId xmlns:a16="http://schemas.microsoft.com/office/drawing/2014/main" xmlns="" id="{00000000-0008-0000-0700-0000A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957" name="1956 CuadroTexto">
          <a:extLst>
            <a:ext uri="{FF2B5EF4-FFF2-40B4-BE49-F238E27FC236}">
              <a16:creationId xmlns:a16="http://schemas.microsoft.com/office/drawing/2014/main" xmlns="" id="{00000000-0008-0000-0700-0000A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958" name="1957 CuadroTexto">
          <a:extLst>
            <a:ext uri="{FF2B5EF4-FFF2-40B4-BE49-F238E27FC236}">
              <a16:creationId xmlns:a16="http://schemas.microsoft.com/office/drawing/2014/main" xmlns="" id="{00000000-0008-0000-0700-0000A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59" name="1958 CuadroTexto">
          <a:extLst>
            <a:ext uri="{FF2B5EF4-FFF2-40B4-BE49-F238E27FC236}">
              <a16:creationId xmlns:a16="http://schemas.microsoft.com/office/drawing/2014/main" xmlns="" id="{00000000-0008-0000-0700-0000A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60" name="1959 CuadroTexto">
          <a:extLst>
            <a:ext uri="{FF2B5EF4-FFF2-40B4-BE49-F238E27FC236}">
              <a16:creationId xmlns:a16="http://schemas.microsoft.com/office/drawing/2014/main" xmlns="" id="{00000000-0008-0000-0700-0000A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61" name="1960 CuadroTexto">
          <a:extLst>
            <a:ext uri="{FF2B5EF4-FFF2-40B4-BE49-F238E27FC236}">
              <a16:creationId xmlns:a16="http://schemas.microsoft.com/office/drawing/2014/main" xmlns="" id="{00000000-0008-0000-0700-0000A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62" name="1961 CuadroTexto">
          <a:extLst>
            <a:ext uri="{FF2B5EF4-FFF2-40B4-BE49-F238E27FC236}">
              <a16:creationId xmlns:a16="http://schemas.microsoft.com/office/drawing/2014/main" xmlns="" id="{00000000-0008-0000-0700-0000A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63" name="1962 CuadroTexto">
          <a:extLst>
            <a:ext uri="{FF2B5EF4-FFF2-40B4-BE49-F238E27FC236}">
              <a16:creationId xmlns:a16="http://schemas.microsoft.com/office/drawing/2014/main" xmlns="" id="{00000000-0008-0000-0700-0000A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64" name="1963 CuadroTexto">
          <a:extLst>
            <a:ext uri="{FF2B5EF4-FFF2-40B4-BE49-F238E27FC236}">
              <a16:creationId xmlns:a16="http://schemas.microsoft.com/office/drawing/2014/main" xmlns="" id="{00000000-0008-0000-0700-0000A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65" name="1964 CuadroTexto">
          <a:extLst>
            <a:ext uri="{FF2B5EF4-FFF2-40B4-BE49-F238E27FC236}">
              <a16:creationId xmlns:a16="http://schemas.microsoft.com/office/drawing/2014/main" xmlns="" id="{00000000-0008-0000-0700-0000A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66" name="1965 CuadroTexto">
          <a:extLst>
            <a:ext uri="{FF2B5EF4-FFF2-40B4-BE49-F238E27FC236}">
              <a16:creationId xmlns:a16="http://schemas.microsoft.com/office/drawing/2014/main" xmlns="" id="{00000000-0008-0000-0700-0000A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67" name="1966 CuadroTexto">
          <a:extLst>
            <a:ext uri="{FF2B5EF4-FFF2-40B4-BE49-F238E27FC236}">
              <a16:creationId xmlns:a16="http://schemas.microsoft.com/office/drawing/2014/main" xmlns="" id="{00000000-0008-0000-0700-0000A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68" name="1967 CuadroTexto">
          <a:extLst>
            <a:ext uri="{FF2B5EF4-FFF2-40B4-BE49-F238E27FC236}">
              <a16:creationId xmlns:a16="http://schemas.microsoft.com/office/drawing/2014/main" xmlns="" id="{00000000-0008-0000-0700-0000B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69" name="1968 CuadroTexto">
          <a:extLst>
            <a:ext uri="{FF2B5EF4-FFF2-40B4-BE49-F238E27FC236}">
              <a16:creationId xmlns:a16="http://schemas.microsoft.com/office/drawing/2014/main" xmlns="" id="{00000000-0008-0000-0700-0000B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70" name="1969 CuadroTexto">
          <a:extLst>
            <a:ext uri="{FF2B5EF4-FFF2-40B4-BE49-F238E27FC236}">
              <a16:creationId xmlns:a16="http://schemas.microsoft.com/office/drawing/2014/main" xmlns="" id="{00000000-0008-0000-0700-0000B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71" name="1970 CuadroTexto">
          <a:extLst>
            <a:ext uri="{FF2B5EF4-FFF2-40B4-BE49-F238E27FC236}">
              <a16:creationId xmlns:a16="http://schemas.microsoft.com/office/drawing/2014/main" xmlns="" id="{00000000-0008-0000-0700-0000B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72" name="1971 CuadroTexto">
          <a:extLst>
            <a:ext uri="{FF2B5EF4-FFF2-40B4-BE49-F238E27FC236}">
              <a16:creationId xmlns:a16="http://schemas.microsoft.com/office/drawing/2014/main" xmlns="" id="{00000000-0008-0000-0700-0000B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73" name="1972 CuadroTexto">
          <a:extLst>
            <a:ext uri="{FF2B5EF4-FFF2-40B4-BE49-F238E27FC236}">
              <a16:creationId xmlns:a16="http://schemas.microsoft.com/office/drawing/2014/main" xmlns="" id="{00000000-0008-0000-0700-0000B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74" name="1973 CuadroTexto">
          <a:extLst>
            <a:ext uri="{FF2B5EF4-FFF2-40B4-BE49-F238E27FC236}">
              <a16:creationId xmlns:a16="http://schemas.microsoft.com/office/drawing/2014/main" xmlns="" id="{00000000-0008-0000-0700-0000B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75" name="1974 CuadroTexto">
          <a:extLst>
            <a:ext uri="{FF2B5EF4-FFF2-40B4-BE49-F238E27FC236}">
              <a16:creationId xmlns:a16="http://schemas.microsoft.com/office/drawing/2014/main" xmlns="" id="{00000000-0008-0000-0700-0000B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76" name="1975 CuadroTexto">
          <a:extLst>
            <a:ext uri="{FF2B5EF4-FFF2-40B4-BE49-F238E27FC236}">
              <a16:creationId xmlns:a16="http://schemas.microsoft.com/office/drawing/2014/main" xmlns="" id="{00000000-0008-0000-0700-0000B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977" name="1976 CuadroTexto">
          <a:extLst>
            <a:ext uri="{FF2B5EF4-FFF2-40B4-BE49-F238E27FC236}">
              <a16:creationId xmlns:a16="http://schemas.microsoft.com/office/drawing/2014/main" xmlns="" id="{00000000-0008-0000-0700-0000B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978" name="1977 CuadroTexto">
          <a:extLst>
            <a:ext uri="{FF2B5EF4-FFF2-40B4-BE49-F238E27FC236}">
              <a16:creationId xmlns:a16="http://schemas.microsoft.com/office/drawing/2014/main" xmlns="" id="{00000000-0008-0000-0700-0000B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979" name="1978 CuadroTexto">
          <a:extLst>
            <a:ext uri="{FF2B5EF4-FFF2-40B4-BE49-F238E27FC236}">
              <a16:creationId xmlns:a16="http://schemas.microsoft.com/office/drawing/2014/main" xmlns="" id="{00000000-0008-0000-0700-0000B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1980" name="1979 CuadroTexto">
          <a:extLst>
            <a:ext uri="{FF2B5EF4-FFF2-40B4-BE49-F238E27FC236}">
              <a16:creationId xmlns:a16="http://schemas.microsoft.com/office/drawing/2014/main" xmlns="" id="{00000000-0008-0000-0700-0000B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1981" name="1980 CuadroTexto">
          <a:extLst>
            <a:ext uri="{FF2B5EF4-FFF2-40B4-BE49-F238E27FC236}">
              <a16:creationId xmlns:a16="http://schemas.microsoft.com/office/drawing/2014/main" xmlns="" id="{00000000-0008-0000-0700-0000B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1982" name="1981 CuadroTexto">
          <a:extLst>
            <a:ext uri="{FF2B5EF4-FFF2-40B4-BE49-F238E27FC236}">
              <a16:creationId xmlns:a16="http://schemas.microsoft.com/office/drawing/2014/main" xmlns="" id="{00000000-0008-0000-0700-0000B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1983" name="1982 CuadroTexto">
          <a:extLst>
            <a:ext uri="{FF2B5EF4-FFF2-40B4-BE49-F238E27FC236}">
              <a16:creationId xmlns:a16="http://schemas.microsoft.com/office/drawing/2014/main" xmlns="" id="{00000000-0008-0000-0700-0000B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1984" name="1983 CuadroTexto">
          <a:extLst>
            <a:ext uri="{FF2B5EF4-FFF2-40B4-BE49-F238E27FC236}">
              <a16:creationId xmlns:a16="http://schemas.microsoft.com/office/drawing/2014/main" xmlns="" id="{00000000-0008-0000-0700-0000C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1985" name="1984 CuadroTexto">
          <a:extLst>
            <a:ext uri="{FF2B5EF4-FFF2-40B4-BE49-F238E27FC236}">
              <a16:creationId xmlns:a16="http://schemas.microsoft.com/office/drawing/2014/main" xmlns="" id="{00000000-0008-0000-0700-0000C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1986" name="1985 CuadroTexto">
          <a:extLst>
            <a:ext uri="{FF2B5EF4-FFF2-40B4-BE49-F238E27FC236}">
              <a16:creationId xmlns:a16="http://schemas.microsoft.com/office/drawing/2014/main" xmlns="" id="{00000000-0008-0000-0700-0000C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987" name="1986 CuadroTexto">
          <a:extLst>
            <a:ext uri="{FF2B5EF4-FFF2-40B4-BE49-F238E27FC236}">
              <a16:creationId xmlns:a16="http://schemas.microsoft.com/office/drawing/2014/main" xmlns="" id="{00000000-0008-0000-0700-0000C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1988" name="1987 CuadroTexto">
          <a:extLst>
            <a:ext uri="{FF2B5EF4-FFF2-40B4-BE49-F238E27FC236}">
              <a16:creationId xmlns:a16="http://schemas.microsoft.com/office/drawing/2014/main" xmlns="" id="{00000000-0008-0000-0700-0000C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89" name="1988 CuadroTexto">
          <a:extLst>
            <a:ext uri="{FF2B5EF4-FFF2-40B4-BE49-F238E27FC236}">
              <a16:creationId xmlns:a16="http://schemas.microsoft.com/office/drawing/2014/main" xmlns="" id="{00000000-0008-0000-0700-0000C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1990" name="1989 CuadroTexto">
          <a:extLst>
            <a:ext uri="{FF2B5EF4-FFF2-40B4-BE49-F238E27FC236}">
              <a16:creationId xmlns:a16="http://schemas.microsoft.com/office/drawing/2014/main" xmlns="" id="{00000000-0008-0000-0700-0000C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91" name="1990 CuadroTexto">
          <a:extLst>
            <a:ext uri="{FF2B5EF4-FFF2-40B4-BE49-F238E27FC236}">
              <a16:creationId xmlns:a16="http://schemas.microsoft.com/office/drawing/2014/main" xmlns="" id="{00000000-0008-0000-0700-0000C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1992" name="1991 CuadroTexto">
          <a:extLst>
            <a:ext uri="{FF2B5EF4-FFF2-40B4-BE49-F238E27FC236}">
              <a16:creationId xmlns:a16="http://schemas.microsoft.com/office/drawing/2014/main" xmlns="" id="{00000000-0008-0000-0700-0000C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93" name="1992 CuadroTexto">
          <a:extLst>
            <a:ext uri="{FF2B5EF4-FFF2-40B4-BE49-F238E27FC236}">
              <a16:creationId xmlns:a16="http://schemas.microsoft.com/office/drawing/2014/main" xmlns="" id="{00000000-0008-0000-0700-0000C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94" name="1993 CuadroTexto">
          <a:extLst>
            <a:ext uri="{FF2B5EF4-FFF2-40B4-BE49-F238E27FC236}">
              <a16:creationId xmlns:a16="http://schemas.microsoft.com/office/drawing/2014/main" xmlns="" id="{00000000-0008-0000-0700-0000C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95" name="1994 CuadroTexto">
          <a:extLst>
            <a:ext uri="{FF2B5EF4-FFF2-40B4-BE49-F238E27FC236}">
              <a16:creationId xmlns:a16="http://schemas.microsoft.com/office/drawing/2014/main" xmlns="" id="{00000000-0008-0000-0700-0000C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1996" name="1995 CuadroTexto">
          <a:extLst>
            <a:ext uri="{FF2B5EF4-FFF2-40B4-BE49-F238E27FC236}">
              <a16:creationId xmlns:a16="http://schemas.microsoft.com/office/drawing/2014/main" xmlns="" id="{00000000-0008-0000-0700-0000C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97" name="1996 CuadroTexto">
          <a:extLst>
            <a:ext uri="{FF2B5EF4-FFF2-40B4-BE49-F238E27FC236}">
              <a16:creationId xmlns:a16="http://schemas.microsoft.com/office/drawing/2014/main" xmlns="" id="{00000000-0008-0000-0700-0000C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1998" name="1997 CuadroTexto">
          <a:extLst>
            <a:ext uri="{FF2B5EF4-FFF2-40B4-BE49-F238E27FC236}">
              <a16:creationId xmlns:a16="http://schemas.microsoft.com/office/drawing/2014/main" xmlns="" id="{00000000-0008-0000-0700-0000C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1999" name="1998 CuadroTexto">
          <a:extLst>
            <a:ext uri="{FF2B5EF4-FFF2-40B4-BE49-F238E27FC236}">
              <a16:creationId xmlns:a16="http://schemas.microsoft.com/office/drawing/2014/main" xmlns="" id="{00000000-0008-0000-0700-0000C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000" name="1999 CuadroTexto">
          <a:extLst>
            <a:ext uri="{FF2B5EF4-FFF2-40B4-BE49-F238E27FC236}">
              <a16:creationId xmlns:a16="http://schemas.microsoft.com/office/drawing/2014/main" xmlns="" id="{00000000-0008-0000-0700-0000D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001" name="2000 CuadroTexto">
          <a:extLst>
            <a:ext uri="{FF2B5EF4-FFF2-40B4-BE49-F238E27FC236}">
              <a16:creationId xmlns:a16="http://schemas.microsoft.com/office/drawing/2014/main" xmlns="" id="{00000000-0008-0000-0700-0000D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002" name="2001 CuadroTexto">
          <a:extLst>
            <a:ext uri="{FF2B5EF4-FFF2-40B4-BE49-F238E27FC236}">
              <a16:creationId xmlns:a16="http://schemas.microsoft.com/office/drawing/2014/main" xmlns="" id="{00000000-0008-0000-0700-0000D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003" name="2002 CuadroTexto">
          <a:extLst>
            <a:ext uri="{FF2B5EF4-FFF2-40B4-BE49-F238E27FC236}">
              <a16:creationId xmlns:a16="http://schemas.microsoft.com/office/drawing/2014/main" xmlns="" id="{00000000-0008-0000-0700-0000D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004" name="2003 CuadroTexto">
          <a:extLst>
            <a:ext uri="{FF2B5EF4-FFF2-40B4-BE49-F238E27FC236}">
              <a16:creationId xmlns:a16="http://schemas.microsoft.com/office/drawing/2014/main" xmlns="" id="{00000000-0008-0000-0700-0000D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005" name="2004 CuadroTexto">
          <a:extLst>
            <a:ext uri="{FF2B5EF4-FFF2-40B4-BE49-F238E27FC236}">
              <a16:creationId xmlns:a16="http://schemas.microsoft.com/office/drawing/2014/main" xmlns="" id="{00000000-0008-0000-0700-0000D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006" name="2005 CuadroTexto">
          <a:extLst>
            <a:ext uri="{FF2B5EF4-FFF2-40B4-BE49-F238E27FC236}">
              <a16:creationId xmlns:a16="http://schemas.microsoft.com/office/drawing/2014/main" xmlns="" id="{00000000-0008-0000-0700-0000D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007" name="2006 CuadroTexto">
          <a:extLst>
            <a:ext uri="{FF2B5EF4-FFF2-40B4-BE49-F238E27FC236}">
              <a16:creationId xmlns:a16="http://schemas.microsoft.com/office/drawing/2014/main" xmlns="" id="{00000000-0008-0000-0700-0000D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008" name="2007 CuadroTexto">
          <a:extLst>
            <a:ext uri="{FF2B5EF4-FFF2-40B4-BE49-F238E27FC236}">
              <a16:creationId xmlns:a16="http://schemas.microsoft.com/office/drawing/2014/main" xmlns="" id="{00000000-0008-0000-0700-0000D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009" name="2008 CuadroTexto">
          <a:extLst>
            <a:ext uri="{FF2B5EF4-FFF2-40B4-BE49-F238E27FC236}">
              <a16:creationId xmlns:a16="http://schemas.microsoft.com/office/drawing/2014/main" xmlns="" id="{00000000-0008-0000-0700-0000D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010" name="2009 CuadroTexto">
          <a:extLst>
            <a:ext uri="{FF2B5EF4-FFF2-40B4-BE49-F238E27FC236}">
              <a16:creationId xmlns:a16="http://schemas.microsoft.com/office/drawing/2014/main" xmlns="" id="{00000000-0008-0000-0700-0000D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011" name="2010 CuadroTexto">
          <a:extLst>
            <a:ext uri="{FF2B5EF4-FFF2-40B4-BE49-F238E27FC236}">
              <a16:creationId xmlns:a16="http://schemas.microsoft.com/office/drawing/2014/main" xmlns="" id="{00000000-0008-0000-0700-0000D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012" name="2011 CuadroTexto">
          <a:extLst>
            <a:ext uri="{FF2B5EF4-FFF2-40B4-BE49-F238E27FC236}">
              <a16:creationId xmlns:a16="http://schemas.microsoft.com/office/drawing/2014/main" xmlns="" id="{00000000-0008-0000-0700-0000D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013" name="2012 CuadroTexto">
          <a:extLst>
            <a:ext uri="{FF2B5EF4-FFF2-40B4-BE49-F238E27FC236}">
              <a16:creationId xmlns:a16="http://schemas.microsoft.com/office/drawing/2014/main" xmlns="" id="{00000000-0008-0000-0700-0000D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014" name="2013 CuadroTexto">
          <a:extLst>
            <a:ext uri="{FF2B5EF4-FFF2-40B4-BE49-F238E27FC236}">
              <a16:creationId xmlns:a16="http://schemas.microsoft.com/office/drawing/2014/main" xmlns="" id="{00000000-0008-0000-0700-0000D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2015" name="2014 CuadroTexto">
          <a:extLst>
            <a:ext uri="{FF2B5EF4-FFF2-40B4-BE49-F238E27FC236}">
              <a16:creationId xmlns:a16="http://schemas.microsoft.com/office/drawing/2014/main" xmlns="" id="{00000000-0008-0000-0700-0000D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2016" name="2015 CuadroTexto">
          <a:extLst>
            <a:ext uri="{FF2B5EF4-FFF2-40B4-BE49-F238E27FC236}">
              <a16:creationId xmlns:a16="http://schemas.microsoft.com/office/drawing/2014/main" xmlns="" id="{00000000-0008-0000-0700-0000E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2017" name="2016 CuadroTexto">
          <a:extLst>
            <a:ext uri="{FF2B5EF4-FFF2-40B4-BE49-F238E27FC236}">
              <a16:creationId xmlns:a16="http://schemas.microsoft.com/office/drawing/2014/main" xmlns="" id="{00000000-0008-0000-0700-0000E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2018" name="2017 CuadroTexto">
          <a:extLst>
            <a:ext uri="{FF2B5EF4-FFF2-40B4-BE49-F238E27FC236}">
              <a16:creationId xmlns:a16="http://schemas.microsoft.com/office/drawing/2014/main" xmlns="" id="{00000000-0008-0000-0700-0000E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019" name="2018 CuadroTexto">
          <a:extLst>
            <a:ext uri="{FF2B5EF4-FFF2-40B4-BE49-F238E27FC236}">
              <a16:creationId xmlns:a16="http://schemas.microsoft.com/office/drawing/2014/main" xmlns="" id="{00000000-0008-0000-0700-0000E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020" name="2019 CuadroTexto">
          <a:extLst>
            <a:ext uri="{FF2B5EF4-FFF2-40B4-BE49-F238E27FC236}">
              <a16:creationId xmlns:a16="http://schemas.microsoft.com/office/drawing/2014/main" xmlns="" id="{00000000-0008-0000-0700-0000E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021" name="2020 CuadroTexto">
          <a:extLst>
            <a:ext uri="{FF2B5EF4-FFF2-40B4-BE49-F238E27FC236}">
              <a16:creationId xmlns:a16="http://schemas.microsoft.com/office/drawing/2014/main" xmlns="" id="{00000000-0008-0000-0700-0000E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022" name="2021 CuadroTexto">
          <a:extLst>
            <a:ext uri="{FF2B5EF4-FFF2-40B4-BE49-F238E27FC236}">
              <a16:creationId xmlns:a16="http://schemas.microsoft.com/office/drawing/2014/main" xmlns="" id="{00000000-0008-0000-0700-0000E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023" name="2022 CuadroTexto">
          <a:extLst>
            <a:ext uri="{FF2B5EF4-FFF2-40B4-BE49-F238E27FC236}">
              <a16:creationId xmlns:a16="http://schemas.microsoft.com/office/drawing/2014/main" xmlns="" id="{00000000-0008-0000-0700-0000E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024" name="2023 CuadroTexto">
          <a:extLst>
            <a:ext uri="{FF2B5EF4-FFF2-40B4-BE49-F238E27FC236}">
              <a16:creationId xmlns:a16="http://schemas.microsoft.com/office/drawing/2014/main" xmlns="" id="{00000000-0008-0000-0700-0000E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025" name="2024 CuadroTexto">
          <a:extLst>
            <a:ext uri="{FF2B5EF4-FFF2-40B4-BE49-F238E27FC236}">
              <a16:creationId xmlns:a16="http://schemas.microsoft.com/office/drawing/2014/main" xmlns="" id="{00000000-0008-0000-0700-0000E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026" name="2025 CuadroTexto">
          <a:extLst>
            <a:ext uri="{FF2B5EF4-FFF2-40B4-BE49-F238E27FC236}">
              <a16:creationId xmlns:a16="http://schemas.microsoft.com/office/drawing/2014/main" xmlns="" id="{00000000-0008-0000-0700-0000E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027" name="2026 CuadroTexto">
          <a:extLst>
            <a:ext uri="{FF2B5EF4-FFF2-40B4-BE49-F238E27FC236}">
              <a16:creationId xmlns:a16="http://schemas.microsoft.com/office/drawing/2014/main" xmlns="" id="{00000000-0008-0000-0700-0000E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028" name="2027 CuadroTexto">
          <a:extLst>
            <a:ext uri="{FF2B5EF4-FFF2-40B4-BE49-F238E27FC236}">
              <a16:creationId xmlns:a16="http://schemas.microsoft.com/office/drawing/2014/main" xmlns="" id="{00000000-0008-0000-0700-0000E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2029" name="2028 CuadroTexto">
          <a:extLst>
            <a:ext uri="{FF2B5EF4-FFF2-40B4-BE49-F238E27FC236}">
              <a16:creationId xmlns:a16="http://schemas.microsoft.com/office/drawing/2014/main" xmlns="" id="{00000000-0008-0000-0700-0000E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2030" name="2029 CuadroTexto">
          <a:extLst>
            <a:ext uri="{FF2B5EF4-FFF2-40B4-BE49-F238E27FC236}">
              <a16:creationId xmlns:a16="http://schemas.microsoft.com/office/drawing/2014/main" xmlns="" id="{00000000-0008-0000-0700-0000E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2031" name="2030 CuadroTexto">
          <a:extLst>
            <a:ext uri="{FF2B5EF4-FFF2-40B4-BE49-F238E27FC236}">
              <a16:creationId xmlns:a16="http://schemas.microsoft.com/office/drawing/2014/main" xmlns="" id="{00000000-0008-0000-0700-0000E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2032" name="2031 CuadroTexto">
          <a:extLst>
            <a:ext uri="{FF2B5EF4-FFF2-40B4-BE49-F238E27FC236}">
              <a16:creationId xmlns:a16="http://schemas.microsoft.com/office/drawing/2014/main" xmlns="" id="{00000000-0008-0000-0700-0000F0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2033" name="2032 CuadroTexto">
          <a:extLst>
            <a:ext uri="{FF2B5EF4-FFF2-40B4-BE49-F238E27FC236}">
              <a16:creationId xmlns:a16="http://schemas.microsoft.com/office/drawing/2014/main" xmlns="" id="{00000000-0008-0000-0700-0000F1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2034" name="2033 CuadroTexto">
          <a:extLst>
            <a:ext uri="{FF2B5EF4-FFF2-40B4-BE49-F238E27FC236}">
              <a16:creationId xmlns:a16="http://schemas.microsoft.com/office/drawing/2014/main" xmlns="" id="{00000000-0008-0000-0700-0000F2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2035" name="2034 CuadroTexto">
          <a:extLst>
            <a:ext uri="{FF2B5EF4-FFF2-40B4-BE49-F238E27FC236}">
              <a16:creationId xmlns:a16="http://schemas.microsoft.com/office/drawing/2014/main" xmlns="" id="{00000000-0008-0000-0700-0000F3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2036" name="2035 CuadroTexto">
          <a:extLst>
            <a:ext uri="{FF2B5EF4-FFF2-40B4-BE49-F238E27FC236}">
              <a16:creationId xmlns:a16="http://schemas.microsoft.com/office/drawing/2014/main" xmlns="" id="{00000000-0008-0000-0700-0000F4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2037" name="2036 CuadroTexto">
          <a:extLst>
            <a:ext uri="{FF2B5EF4-FFF2-40B4-BE49-F238E27FC236}">
              <a16:creationId xmlns:a16="http://schemas.microsoft.com/office/drawing/2014/main" xmlns="" id="{00000000-0008-0000-0700-0000F5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2038" name="2037 CuadroTexto">
          <a:extLst>
            <a:ext uri="{FF2B5EF4-FFF2-40B4-BE49-F238E27FC236}">
              <a16:creationId xmlns:a16="http://schemas.microsoft.com/office/drawing/2014/main" xmlns="" id="{00000000-0008-0000-0700-0000F6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2039" name="2038 CuadroTexto">
          <a:extLst>
            <a:ext uri="{FF2B5EF4-FFF2-40B4-BE49-F238E27FC236}">
              <a16:creationId xmlns:a16="http://schemas.microsoft.com/office/drawing/2014/main" xmlns="" id="{00000000-0008-0000-0700-0000F7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2040" name="2039 CuadroTexto">
          <a:extLst>
            <a:ext uri="{FF2B5EF4-FFF2-40B4-BE49-F238E27FC236}">
              <a16:creationId xmlns:a16="http://schemas.microsoft.com/office/drawing/2014/main" xmlns="" id="{00000000-0008-0000-0700-0000F8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2041" name="2040 CuadroTexto">
          <a:extLst>
            <a:ext uri="{FF2B5EF4-FFF2-40B4-BE49-F238E27FC236}">
              <a16:creationId xmlns:a16="http://schemas.microsoft.com/office/drawing/2014/main" xmlns="" id="{00000000-0008-0000-0700-0000F9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2042" name="2041 CuadroTexto">
          <a:extLst>
            <a:ext uri="{FF2B5EF4-FFF2-40B4-BE49-F238E27FC236}">
              <a16:creationId xmlns:a16="http://schemas.microsoft.com/office/drawing/2014/main" xmlns="" id="{00000000-0008-0000-0700-0000FA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2043" name="2042 CuadroTexto">
          <a:extLst>
            <a:ext uri="{FF2B5EF4-FFF2-40B4-BE49-F238E27FC236}">
              <a16:creationId xmlns:a16="http://schemas.microsoft.com/office/drawing/2014/main" xmlns="" id="{00000000-0008-0000-0700-0000FB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2044" name="2043 CuadroTexto">
          <a:extLst>
            <a:ext uri="{FF2B5EF4-FFF2-40B4-BE49-F238E27FC236}">
              <a16:creationId xmlns:a16="http://schemas.microsoft.com/office/drawing/2014/main" xmlns="" id="{00000000-0008-0000-0700-0000FC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2045" name="2044 CuadroTexto">
          <a:extLst>
            <a:ext uri="{FF2B5EF4-FFF2-40B4-BE49-F238E27FC236}">
              <a16:creationId xmlns:a16="http://schemas.microsoft.com/office/drawing/2014/main" xmlns="" id="{00000000-0008-0000-0700-0000FD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2046" name="2045 CuadroTexto">
          <a:extLst>
            <a:ext uri="{FF2B5EF4-FFF2-40B4-BE49-F238E27FC236}">
              <a16:creationId xmlns:a16="http://schemas.microsoft.com/office/drawing/2014/main" xmlns="" id="{00000000-0008-0000-0700-0000FE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2047" name="2046 CuadroTexto">
          <a:extLst>
            <a:ext uri="{FF2B5EF4-FFF2-40B4-BE49-F238E27FC236}">
              <a16:creationId xmlns:a16="http://schemas.microsoft.com/office/drawing/2014/main" xmlns="" id="{00000000-0008-0000-0700-0000FF07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2048" name="2047 CuadroTexto">
          <a:extLst>
            <a:ext uri="{FF2B5EF4-FFF2-40B4-BE49-F238E27FC236}">
              <a16:creationId xmlns:a16="http://schemas.microsoft.com/office/drawing/2014/main" xmlns="" id="{00000000-0008-0000-0700-00000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2049" name="2048 CuadroTexto">
          <a:extLst>
            <a:ext uri="{FF2B5EF4-FFF2-40B4-BE49-F238E27FC236}">
              <a16:creationId xmlns:a16="http://schemas.microsoft.com/office/drawing/2014/main" xmlns="" id="{00000000-0008-0000-0700-00000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2050" name="2049 CuadroTexto">
          <a:extLst>
            <a:ext uri="{FF2B5EF4-FFF2-40B4-BE49-F238E27FC236}">
              <a16:creationId xmlns:a16="http://schemas.microsoft.com/office/drawing/2014/main" xmlns="" id="{00000000-0008-0000-0700-00000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2051" name="2050 CuadroTexto">
          <a:extLst>
            <a:ext uri="{FF2B5EF4-FFF2-40B4-BE49-F238E27FC236}">
              <a16:creationId xmlns:a16="http://schemas.microsoft.com/office/drawing/2014/main" xmlns="" id="{00000000-0008-0000-0700-00000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2101</xdr:row>
      <xdr:rowOff>65314</xdr:rowOff>
    </xdr:from>
    <xdr:ext cx="914400" cy="264560"/>
    <xdr:sp macro="" textlink="">
      <xdr:nvSpPr>
        <xdr:cNvPr id="2052" name="2051 CuadroTexto">
          <a:extLst>
            <a:ext uri="{FF2B5EF4-FFF2-40B4-BE49-F238E27FC236}">
              <a16:creationId xmlns:a16="http://schemas.microsoft.com/office/drawing/2014/main" xmlns="" id="{00000000-0008-0000-0700-00000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2053" name="2052 CuadroTexto">
          <a:extLst>
            <a:ext uri="{FF2B5EF4-FFF2-40B4-BE49-F238E27FC236}">
              <a16:creationId xmlns:a16="http://schemas.microsoft.com/office/drawing/2014/main" xmlns="" id="{00000000-0008-0000-0700-00000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2133</xdr:row>
      <xdr:rowOff>65314</xdr:rowOff>
    </xdr:from>
    <xdr:ext cx="914400" cy="264560"/>
    <xdr:sp macro="" textlink="">
      <xdr:nvSpPr>
        <xdr:cNvPr id="2054" name="2053 CuadroTexto">
          <a:extLst>
            <a:ext uri="{FF2B5EF4-FFF2-40B4-BE49-F238E27FC236}">
              <a16:creationId xmlns:a16="http://schemas.microsoft.com/office/drawing/2014/main" xmlns="" id="{00000000-0008-0000-0700-00000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2055" name="2054 CuadroTexto">
          <a:extLst>
            <a:ext uri="{FF2B5EF4-FFF2-40B4-BE49-F238E27FC236}">
              <a16:creationId xmlns:a16="http://schemas.microsoft.com/office/drawing/2014/main" xmlns="" id="{00000000-0008-0000-0700-00000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2198</xdr:row>
      <xdr:rowOff>65314</xdr:rowOff>
    </xdr:from>
    <xdr:ext cx="914400" cy="264560"/>
    <xdr:sp macro="" textlink="">
      <xdr:nvSpPr>
        <xdr:cNvPr id="2056" name="2055 CuadroTexto">
          <a:extLst>
            <a:ext uri="{FF2B5EF4-FFF2-40B4-BE49-F238E27FC236}">
              <a16:creationId xmlns:a16="http://schemas.microsoft.com/office/drawing/2014/main" xmlns="" id="{00000000-0008-0000-0700-00000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057" name="2056 CuadroTexto">
          <a:extLst>
            <a:ext uri="{FF2B5EF4-FFF2-40B4-BE49-F238E27FC236}">
              <a16:creationId xmlns:a16="http://schemas.microsoft.com/office/drawing/2014/main" xmlns="" id="{00000000-0008-0000-0700-00000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058" name="2057 CuadroTexto">
          <a:extLst>
            <a:ext uri="{FF2B5EF4-FFF2-40B4-BE49-F238E27FC236}">
              <a16:creationId xmlns:a16="http://schemas.microsoft.com/office/drawing/2014/main" xmlns="" id="{00000000-0008-0000-0700-00000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059" name="2058 CuadroTexto">
          <a:extLst>
            <a:ext uri="{FF2B5EF4-FFF2-40B4-BE49-F238E27FC236}">
              <a16:creationId xmlns:a16="http://schemas.microsoft.com/office/drawing/2014/main" xmlns="" id="{00000000-0008-0000-0700-00000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2262</xdr:row>
      <xdr:rowOff>65314</xdr:rowOff>
    </xdr:from>
    <xdr:ext cx="914400" cy="264560"/>
    <xdr:sp macro="" textlink="">
      <xdr:nvSpPr>
        <xdr:cNvPr id="2060" name="2059 CuadroTexto">
          <a:extLst>
            <a:ext uri="{FF2B5EF4-FFF2-40B4-BE49-F238E27FC236}">
              <a16:creationId xmlns:a16="http://schemas.microsoft.com/office/drawing/2014/main" xmlns="" id="{00000000-0008-0000-0700-00000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061" name="2060 CuadroTexto">
          <a:extLst>
            <a:ext uri="{FF2B5EF4-FFF2-40B4-BE49-F238E27FC236}">
              <a16:creationId xmlns:a16="http://schemas.microsoft.com/office/drawing/2014/main" xmlns="" id="{00000000-0008-0000-0700-00000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062" name="2061 CuadroTexto">
          <a:extLst>
            <a:ext uri="{FF2B5EF4-FFF2-40B4-BE49-F238E27FC236}">
              <a16:creationId xmlns:a16="http://schemas.microsoft.com/office/drawing/2014/main" xmlns="" id="{00000000-0008-0000-0700-00000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63" name="2062 CuadroTexto">
          <a:extLst>
            <a:ext uri="{FF2B5EF4-FFF2-40B4-BE49-F238E27FC236}">
              <a16:creationId xmlns:a16="http://schemas.microsoft.com/office/drawing/2014/main" xmlns="" id="{00000000-0008-0000-0700-00000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64" name="2063 CuadroTexto">
          <a:extLst>
            <a:ext uri="{FF2B5EF4-FFF2-40B4-BE49-F238E27FC236}">
              <a16:creationId xmlns:a16="http://schemas.microsoft.com/office/drawing/2014/main" xmlns="" id="{00000000-0008-0000-0700-00001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065" name="2064 CuadroTexto">
          <a:extLst>
            <a:ext uri="{FF2B5EF4-FFF2-40B4-BE49-F238E27FC236}">
              <a16:creationId xmlns:a16="http://schemas.microsoft.com/office/drawing/2014/main" xmlns="" id="{00000000-0008-0000-0700-00001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066" name="2065 CuadroTexto">
          <a:extLst>
            <a:ext uri="{FF2B5EF4-FFF2-40B4-BE49-F238E27FC236}">
              <a16:creationId xmlns:a16="http://schemas.microsoft.com/office/drawing/2014/main" xmlns="" id="{00000000-0008-0000-0700-00001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067" name="2066 CuadroTexto">
          <a:extLst>
            <a:ext uri="{FF2B5EF4-FFF2-40B4-BE49-F238E27FC236}">
              <a16:creationId xmlns:a16="http://schemas.microsoft.com/office/drawing/2014/main" xmlns="" id="{00000000-0008-0000-0700-00001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2263</xdr:row>
      <xdr:rowOff>65314</xdr:rowOff>
    </xdr:from>
    <xdr:ext cx="914400" cy="264560"/>
    <xdr:sp macro="" textlink="">
      <xdr:nvSpPr>
        <xdr:cNvPr id="2068" name="2067 CuadroTexto">
          <a:extLst>
            <a:ext uri="{FF2B5EF4-FFF2-40B4-BE49-F238E27FC236}">
              <a16:creationId xmlns:a16="http://schemas.microsoft.com/office/drawing/2014/main" xmlns="" id="{00000000-0008-0000-0700-00001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69" name="2068 CuadroTexto">
          <a:extLst>
            <a:ext uri="{FF2B5EF4-FFF2-40B4-BE49-F238E27FC236}">
              <a16:creationId xmlns:a16="http://schemas.microsoft.com/office/drawing/2014/main" xmlns="" id="{00000000-0008-0000-0700-00001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70" name="2069 CuadroTexto">
          <a:extLst>
            <a:ext uri="{FF2B5EF4-FFF2-40B4-BE49-F238E27FC236}">
              <a16:creationId xmlns:a16="http://schemas.microsoft.com/office/drawing/2014/main" xmlns="" id="{00000000-0008-0000-0700-00001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071" name="2070 CuadroTexto">
          <a:extLst>
            <a:ext uri="{FF2B5EF4-FFF2-40B4-BE49-F238E27FC236}">
              <a16:creationId xmlns:a16="http://schemas.microsoft.com/office/drawing/2014/main" xmlns="" id="{00000000-0008-0000-0700-00001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072" name="2071 CuadroTexto">
          <a:extLst>
            <a:ext uri="{FF2B5EF4-FFF2-40B4-BE49-F238E27FC236}">
              <a16:creationId xmlns:a16="http://schemas.microsoft.com/office/drawing/2014/main" xmlns="" id="{00000000-0008-0000-0700-00001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073" name="2072 CuadroTexto">
          <a:extLst>
            <a:ext uri="{FF2B5EF4-FFF2-40B4-BE49-F238E27FC236}">
              <a16:creationId xmlns:a16="http://schemas.microsoft.com/office/drawing/2014/main" xmlns="" id="{00000000-0008-0000-0700-00001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074" name="2073 CuadroTexto">
          <a:extLst>
            <a:ext uri="{FF2B5EF4-FFF2-40B4-BE49-F238E27FC236}">
              <a16:creationId xmlns:a16="http://schemas.microsoft.com/office/drawing/2014/main" xmlns="" id="{00000000-0008-0000-0700-00001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075" name="2074 CuadroTexto">
          <a:extLst>
            <a:ext uri="{FF2B5EF4-FFF2-40B4-BE49-F238E27FC236}">
              <a16:creationId xmlns:a16="http://schemas.microsoft.com/office/drawing/2014/main" xmlns="" id="{00000000-0008-0000-0700-00001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076" name="2075 CuadroTexto">
          <a:extLst>
            <a:ext uri="{FF2B5EF4-FFF2-40B4-BE49-F238E27FC236}">
              <a16:creationId xmlns:a16="http://schemas.microsoft.com/office/drawing/2014/main" xmlns="" id="{00000000-0008-0000-0700-00001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077" name="2076 CuadroTexto">
          <a:extLst>
            <a:ext uri="{FF2B5EF4-FFF2-40B4-BE49-F238E27FC236}">
              <a16:creationId xmlns:a16="http://schemas.microsoft.com/office/drawing/2014/main" xmlns="" id="{00000000-0008-0000-0700-00001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078" name="2077 CuadroTexto">
          <a:extLst>
            <a:ext uri="{FF2B5EF4-FFF2-40B4-BE49-F238E27FC236}">
              <a16:creationId xmlns:a16="http://schemas.microsoft.com/office/drawing/2014/main" xmlns="" id="{00000000-0008-0000-0700-00001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079" name="2078 CuadroTexto">
          <a:extLst>
            <a:ext uri="{FF2B5EF4-FFF2-40B4-BE49-F238E27FC236}">
              <a16:creationId xmlns:a16="http://schemas.microsoft.com/office/drawing/2014/main" xmlns="" id="{00000000-0008-0000-0700-00001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080" name="2079 CuadroTexto">
          <a:extLst>
            <a:ext uri="{FF2B5EF4-FFF2-40B4-BE49-F238E27FC236}">
              <a16:creationId xmlns:a16="http://schemas.microsoft.com/office/drawing/2014/main" xmlns="" id="{00000000-0008-0000-0700-00002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081" name="2080 CuadroTexto">
          <a:extLst>
            <a:ext uri="{FF2B5EF4-FFF2-40B4-BE49-F238E27FC236}">
              <a16:creationId xmlns:a16="http://schemas.microsoft.com/office/drawing/2014/main" xmlns="" id="{00000000-0008-0000-0700-00002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082" name="2081 CuadroTexto">
          <a:extLst>
            <a:ext uri="{FF2B5EF4-FFF2-40B4-BE49-F238E27FC236}">
              <a16:creationId xmlns:a16="http://schemas.microsoft.com/office/drawing/2014/main" xmlns="" id="{00000000-0008-0000-0700-00002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83" name="2082 CuadroTexto">
          <a:extLst>
            <a:ext uri="{FF2B5EF4-FFF2-40B4-BE49-F238E27FC236}">
              <a16:creationId xmlns:a16="http://schemas.microsoft.com/office/drawing/2014/main" xmlns="" id="{00000000-0008-0000-0700-00002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2264</xdr:row>
      <xdr:rowOff>65314</xdr:rowOff>
    </xdr:from>
    <xdr:ext cx="914400" cy="264560"/>
    <xdr:sp macro="" textlink="">
      <xdr:nvSpPr>
        <xdr:cNvPr id="2084" name="2083 CuadroTexto">
          <a:extLst>
            <a:ext uri="{FF2B5EF4-FFF2-40B4-BE49-F238E27FC236}">
              <a16:creationId xmlns:a16="http://schemas.microsoft.com/office/drawing/2014/main" xmlns="" id="{00000000-0008-0000-0700-00002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085" name="2084 CuadroTexto">
          <a:extLst>
            <a:ext uri="{FF2B5EF4-FFF2-40B4-BE49-F238E27FC236}">
              <a16:creationId xmlns:a16="http://schemas.microsoft.com/office/drawing/2014/main" xmlns="" id="{00000000-0008-0000-0700-00002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086" name="2085 CuadroTexto">
          <a:extLst>
            <a:ext uri="{FF2B5EF4-FFF2-40B4-BE49-F238E27FC236}">
              <a16:creationId xmlns:a16="http://schemas.microsoft.com/office/drawing/2014/main" xmlns="" id="{00000000-0008-0000-0700-00002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087" name="2086 CuadroTexto">
          <a:extLst>
            <a:ext uri="{FF2B5EF4-FFF2-40B4-BE49-F238E27FC236}">
              <a16:creationId xmlns:a16="http://schemas.microsoft.com/office/drawing/2014/main" xmlns="" id="{00000000-0008-0000-0700-00002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088" name="2087 CuadroTexto">
          <a:extLst>
            <a:ext uri="{FF2B5EF4-FFF2-40B4-BE49-F238E27FC236}">
              <a16:creationId xmlns:a16="http://schemas.microsoft.com/office/drawing/2014/main" xmlns="" id="{00000000-0008-0000-0700-00002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089" name="2088 CuadroTexto">
          <a:extLst>
            <a:ext uri="{FF2B5EF4-FFF2-40B4-BE49-F238E27FC236}">
              <a16:creationId xmlns:a16="http://schemas.microsoft.com/office/drawing/2014/main" xmlns="" id="{00000000-0008-0000-0700-00002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090" name="2089 CuadroTexto">
          <a:extLst>
            <a:ext uri="{FF2B5EF4-FFF2-40B4-BE49-F238E27FC236}">
              <a16:creationId xmlns:a16="http://schemas.microsoft.com/office/drawing/2014/main" xmlns="" id="{00000000-0008-0000-0700-00002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091" name="2090 CuadroTexto">
          <a:extLst>
            <a:ext uri="{FF2B5EF4-FFF2-40B4-BE49-F238E27FC236}">
              <a16:creationId xmlns:a16="http://schemas.microsoft.com/office/drawing/2014/main" xmlns="" id="{00000000-0008-0000-0700-00002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092" name="2091 CuadroTexto">
          <a:extLst>
            <a:ext uri="{FF2B5EF4-FFF2-40B4-BE49-F238E27FC236}">
              <a16:creationId xmlns:a16="http://schemas.microsoft.com/office/drawing/2014/main" xmlns="" id="{00000000-0008-0000-0700-00002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093" name="2092 CuadroTexto">
          <a:extLst>
            <a:ext uri="{FF2B5EF4-FFF2-40B4-BE49-F238E27FC236}">
              <a16:creationId xmlns:a16="http://schemas.microsoft.com/office/drawing/2014/main" xmlns="" id="{00000000-0008-0000-0700-00002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094" name="2093 CuadroTexto">
          <a:extLst>
            <a:ext uri="{FF2B5EF4-FFF2-40B4-BE49-F238E27FC236}">
              <a16:creationId xmlns:a16="http://schemas.microsoft.com/office/drawing/2014/main" xmlns="" id="{00000000-0008-0000-0700-00002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095" name="2094 CuadroTexto">
          <a:extLst>
            <a:ext uri="{FF2B5EF4-FFF2-40B4-BE49-F238E27FC236}">
              <a16:creationId xmlns:a16="http://schemas.microsoft.com/office/drawing/2014/main" xmlns="" id="{00000000-0008-0000-0700-00002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096" name="2095 CuadroTexto">
          <a:extLst>
            <a:ext uri="{FF2B5EF4-FFF2-40B4-BE49-F238E27FC236}">
              <a16:creationId xmlns:a16="http://schemas.microsoft.com/office/drawing/2014/main" xmlns="" id="{00000000-0008-0000-0700-00003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097" name="2096 CuadroTexto">
          <a:extLst>
            <a:ext uri="{FF2B5EF4-FFF2-40B4-BE49-F238E27FC236}">
              <a16:creationId xmlns:a16="http://schemas.microsoft.com/office/drawing/2014/main" xmlns="" id="{00000000-0008-0000-0700-00003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098" name="2097 CuadroTexto">
          <a:extLst>
            <a:ext uri="{FF2B5EF4-FFF2-40B4-BE49-F238E27FC236}">
              <a16:creationId xmlns:a16="http://schemas.microsoft.com/office/drawing/2014/main" xmlns="" id="{00000000-0008-0000-0700-00003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099" name="2098 CuadroTexto">
          <a:extLst>
            <a:ext uri="{FF2B5EF4-FFF2-40B4-BE49-F238E27FC236}">
              <a16:creationId xmlns:a16="http://schemas.microsoft.com/office/drawing/2014/main" xmlns="" id="{00000000-0008-0000-0700-00003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00" name="2099 CuadroTexto">
          <a:extLst>
            <a:ext uri="{FF2B5EF4-FFF2-40B4-BE49-F238E27FC236}">
              <a16:creationId xmlns:a16="http://schemas.microsoft.com/office/drawing/2014/main" xmlns="" id="{00000000-0008-0000-0700-00003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01" name="2100 CuadroTexto">
          <a:extLst>
            <a:ext uri="{FF2B5EF4-FFF2-40B4-BE49-F238E27FC236}">
              <a16:creationId xmlns:a16="http://schemas.microsoft.com/office/drawing/2014/main" xmlns="" id="{00000000-0008-0000-0700-00003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02" name="2101 CuadroTexto">
          <a:extLst>
            <a:ext uri="{FF2B5EF4-FFF2-40B4-BE49-F238E27FC236}">
              <a16:creationId xmlns:a16="http://schemas.microsoft.com/office/drawing/2014/main" xmlns="" id="{00000000-0008-0000-0700-00003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03" name="2102 CuadroTexto">
          <a:extLst>
            <a:ext uri="{FF2B5EF4-FFF2-40B4-BE49-F238E27FC236}">
              <a16:creationId xmlns:a16="http://schemas.microsoft.com/office/drawing/2014/main" xmlns="" id="{00000000-0008-0000-0700-00003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04" name="2103 CuadroTexto">
          <a:extLst>
            <a:ext uri="{FF2B5EF4-FFF2-40B4-BE49-F238E27FC236}">
              <a16:creationId xmlns:a16="http://schemas.microsoft.com/office/drawing/2014/main" xmlns="" id="{00000000-0008-0000-0700-00003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05" name="2104 CuadroTexto">
          <a:extLst>
            <a:ext uri="{FF2B5EF4-FFF2-40B4-BE49-F238E27FC236}">
              <a16:creationId xmlns:a16="http://schemas.microsoft.com/office/drawing/2014/main" xmlns="" id="{00000000-0008-0000-0700-00003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06" name="2105 CuadroTexto">
          <a:extLst>
            <a:ext uri="{FF2B5EF4-FFF2-40B4-BE49-F238E27FC236}">
              <a16:creationId xmlns:a16="http://schemas.microsoft.com/office/drawing/2014/main" xmlns="" id="{00000000-0008-0000-0700-00003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07" name="2106 CuadroTexto">
          <a:extLst>
            <a:ext uri="{FF2B5EF4-FFF2-40B4-BE49-F238E27FC236}">
              <a16:creationId xmlns:a16="http://schemas.microsoft.com/office/drawing/2014/main" xmlns="" id="{00000000-0008-0000-0700-00003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08" name="2107 CuadroTexto">
          <a:extLst>
            <a:ext uri="{FF2B5EF4-FFF2-40B4-BE49-F238E27FC236}">
              <a16:creationId xmlns:a16="http://schemas.microsoft.com/office/drawing/2014/main" xmlns="" id="{00000000-0008-0000-0700-00003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09" name="2108 CuadroTexto">
          <a:extLst>
            <a:ext uri="{FF2B5EF4-FFF2-40B4-BE49-F238E27FC236}">
              <a16:creationId xmlns:a16="http://schemas.microsoft.com/office/drawing/2014/main" xmlns="" id="{00000000-0008-0000-0700-00003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10" name="2109 CuadroTexto">
          <a:extLst>
            <a:ext uri="{FF2B5EF4-FFF2-40B4-BE49-F238E27FC236}">
              <a16:creationId xmlns:a16="http://schemas.microsoft.com/office/drawing/2014/main" xmlns="" id="{00000000-0008-0000-0700-00003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111" name="2110 CuadroTexto">
          <a:extLst>
            <a:ext uri="{FF2B5EF4-FFF2-40B4-BE49-F238E27FC236}">
              <a16:creationId xmlns:a16="http://schemas.microsoft.com/office/drawing/2014/main" xmlns="" id="{00000000-0008-0000-0700-00003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112" name="2111 CuadroTexto">
          <a:extLst>
            <a:ext uri="{FF2B5EF4-FFF2-40B4-BE49-F238E27FC236}">
              <a16:creationId xmlns:a16="http://schemas.microsoft.com/office/drawing/2014/main" xmlns="" id="{00000000-0008-0000-0700-00004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113" name="2112 CuadroTexto">
          <a:extLst>
            <a:ext uri="{FF2B5EF4-FFF2-40B4-BE49-F238E27FC236}">
              <a16:creationId xmlns:a16="http://schemas.microsoft.com/office/drawing/2014/main" xmlns="" id="{00000000-0008-0000-0700-00004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114" name="2113 CuadroTexto">
          <a:extLst>
            <a:ext uri="{FF2B5EF4-FFF2-40B4-BE49-F238E27FC236}">
              <a16:creationId xmlns:a16="http://schemas.microsoft.com/office/drawing/2014/main" xmlns="" id="{00000000-0008-0000-0700-00004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115" name="2114 CuadroTexto">
          <a:extLst>
            <a:ext uri="{FF2B5EF4-FFF2-40B4-BE49-F238E27FC236}">
              <a16:creationId xmlns:a16="http://schemas.microsoft.com/office/drawing/2014/main" xmlns="" id="{00000000-0008-0000-0700-00004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2305</xdr:row>
      <xdr:rowOff>65314</xdr:rowOff>
    </xdr:from>
    <xdr:ext cx="914400" cy="264560"/>
    <xdr:sp macro="" textlink="">
      <xdr:nvSpPr>
        <xdr:cNvPr id="2116" name="2115 CuadroTexto">
          <a:extLst>
            <a:ext uri="{FF2B5EF4-FFF2-40B4-BE49-F238E27FC236}">
              <a16:creationId xmlns:a16="http://schemas.microsoft.com/office/drawing/2014/main" xmlns="" id="{00000000-0008-0000-0700-00004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117" name="2116 CuadroTexto">
          <a:extLst>
            <a:ext uri="{FF2B5EF4-FFF2-40B4-BE49-F238E27FC236}">
              <a16:creationId xmlns:a16="http://schemas.microsoft.com/office/drawing/2014/main" xmlns="" id="{00000000-0008-0000-0700-00004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118" name="2117 CuadroTexto">
          <a:extLst>
            <a:ext uri="{FF2B5EF4-FFF2-40B4-BE49-F238E27FC236}">
              <a16:creationId xmlns:a16="http://schemas.microsoft.com/office/drawing/2014/main" xmlns="" id="{00000000-0008-0000-0700-00004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119" name="2118 CuadroTexto">
          <a:extLst>
            <a:ext uri="{FF2B5EF4-FFF2-40B4-BE49-F238E27FC236}">
              <a16:creationId xmlns:a16="http://schemas.microsoft.com/office/drawing/2014/main" xmlns="" id="{00000000-0008-0000-0700-00004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120" name="2119 CuadroTexto">
          <a:extLst>
            <a:ext uri="{FF2B5EF4-FFF2-40B4-BE49-F238E27FC236}">
              <a16:creationId xmlns:a16="http://schemas.microsoft.com/office/drawing/2014/main" xmlns="" id="{00000000-0008-0000-0700-00004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21" name="2120 CuadroTexto">
          <a:extLst>
            <a:ext uri="{FF2B5EF4-FFF2-40B4-BE49-F238E27FC236}">
              <a16:creationId xmlns:a16="http://schemas.microsoft.com/office/drawing/2014/main" xmlns="" id="{00000000-0008-0000-0700-00004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22" name="2121 CuadroTexto">
          <a:extLst>
            <a:ext uri="{FF2B5EF4-FFF2-40B4-BE49-F238E27FC236}">
              <a16:creationId xmlns:a16="http://schemas.microsoft.com/office/drawing/2014/main" xmlns="" id="{00000000-0008-0000-0700-00004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23" name="2122 CuadroTexto">
          <a:extLst>
            <a:ext uri="{FF2B5EF4-FFF2-40B4-BE49-F238E27FC236}">
              <a16:creationId xmlns:a16="http://schemas.microsoft.com/office/drawing/2014/main" xmlns="" id="{00000000-0008-0000-0700-00004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24" name="2123 CuadroTexto">
          <a:extLst>
            <a:ext uri="{FF2B5EF4-FFF2-40B4-BE49-F238E27FC236}">
              <a16:creationId xmlns:a16="http://schemas.microsoft.com/office/drawing/2014/main" xmlns="" id="{00000000-0008-0000-0700-00004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25" name="2124 CuadroTexto">
          <a:extLst>
            <a:ext uri="{FF2B5EF4-FFF2-40B4-BE49-F238E27FC236}">
              <a16:creationId xmlns:a16="http://schemas.microsoft.com/office/drawing/2014/main" xmlns="" id="{00000000-0008-0000-0700-00004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26" name="2125 CuadroTexto">
          <a:extLst>
            <a:ext uri="{FF2B5EF4-FFF2-40B4-BE49-F238E27FC236}">
              <a16:creationId xmlns:a16="http://schemas.microsoft.com/office/drawing/2014/main" xmlns="" id="{00000000-0008-0000-0700-00004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27" name="2126 CuadroTexto">
          <a:extLst>
            <a:ext uri="{FF2B5EF4-FFF2-40B4-BE49-F238E27FC236}">
              <a16:creationId xmlns:a16="http://schemas.microsoft.com/office/drawing/2014/main" xmlns="" id="{00000000-0008-0000-0700-00004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28" name="2127 CuadroTexto">
          <a:extLst>
            <a:ext uri="{FF2B5EF4-FFF2-40B4-BE49-F238E27FC236}">
              <a16:creationId xmlns:a16="http://schemas.microsoft.com/office/drawing/2014/main" xmlns="" id="{00000000-0008-0000-0700-00005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29" name="2128 CuadroTexto">
          <a:extLst>
            <a:ext uri="{FF2B5EF4-FFF2-40B4-BE49-F238E27FC236}">
              <a16:creationId xmlns:a16="http://schemas.microsoft.com/office/drawing/2014/main" xmlns="" id="{00000000-0008-0000-0700-00005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30" name="2129 CuadroTexto">
          <a:extLst>
            <a:ext uri="{FF2B5EF4-FFF2-40B4-BE49-F238E27FC236}">
              <a16:creationId xmlns:a16="http://schemas.microsoft.com/office/drawing/2014/main" xmlns="" id="{00000000-0008-0000-0700-00005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31" name="2130 CuadroTexto">
          <a:extLst>
            <a:ext uri="{FF2B5EF4-FFF2-40B4-BE49-F238E27FC236}">
              <a16:creationId xmlns:a16="http://schemas.microsoft.com/office/drawing/2014/main" xmlns="" id="{00000000-0008-0000-0700-00005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32" name="2131 CuadroTexto">
          <a:extLst>
            <a:ext uri="{FF2B5EF4-FFF2-40B4-BE49-F238E27FC236}">
              <a16:creationId xmlns:a16="http://schemas.microsoft.com/office/drawing/2014/main" xmlns="" id="{00000000-0008-0000-0700-00005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33" name="2132 CuadroTexto">
          <a:extLst>
            <a:ext uri="{FF2B5EF4-FFF2-40B4-BE49-F238E27FC236}">
              <a16:creationId xmlns:a16="http://schemas.microsoft.com/office/drawing/2014/main" xmlns="" id="{00000000-0008-0000-0700-00005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34" name="2133 CuadroTexto">
          <a:extLst>
            <a:ext uri="{FF2B5EF4-FFF2-40B4-BE49-F238E27FC236}">
              <a16:creationId xmlns:a16="http://schemas.microsoft.com/office/drawing/2014/main" xmlns="" id="{00000000-0008-0000-0700-00005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35" name="2134 CuadroTexto">
          <a:extLst>
            <a:ext uri="{FF2B5EF4-FFF2-40B4-BE49-F238E27FC236}">
              <a16:creationId xmlns:a16="http://schemas.microsoft.com/office/drawing/2014/main" xmlns="" id="{00000000-0008-0000-0700-00005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36" name="2135 CuadroTexto">
          <a:extLst>
            <a:ext uri="{FF2B5EF4-FFF2-40B4-BE49-F238E27FC236}">
              <a16:creationId xmlns:a16="http://schemas.microsoft.com/office/drawing/2014/main" xmlns="" id="{00000000-0008-0000-0700-00005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37" name="2136 CuadroTexto">
          <a:extLst>
            <a:ext uri="{FF2B5EF4-FFF2-40B4-BE49-F238E27FC236}">
              <a16:creationId xmlns:a16="http://schemas.microsoft.com/office/drawing/2014/main" xmlns="" id="{00000000-0008-0000-0700-00005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38" name="2137 CuadroTexto">
          <a:extLst>
            <a:ext uri="{FF2B5EF4-FFF2-40B4-BE49-F238E27FC236}">
              <a16:creationId xmlns:a16="http://schemas.microsoft.com/office/drawing/2014/main" xmlns="" id="{00000000-0008-0000-0700-00005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39" name="2138 CuadroTexto">
          <a:extLst>
            <a:ext uri="{FF2B5EF4-FFF2-40B4-BE49-F238E27FC236}">
              <a16:creationId xmlns:a16="http://schemas.microsoft.com/office/drawing/2014/main" xmlns="" id="{00000000-0008-0000-0700-00005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40" name="2139 CuadroTexto">
          <a:extLst>
            <a:ext uri="{FF2B5EF4-FFF2-40B4-BE49-F238E27FC236}">
              <a16:creationId xmlns:a16="http://schemas.microsoft.com/office/drawing/2014/main" xmlns="" id="{00000000-0008-0000-0700-00005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141" name="2140 CuadroTexto">
          <a:extLst>
            <a:ext uri="{FF2B5EF4-FFF2-40B4-BE49-F238E27FC236}">
              <a16:creationId xmlns:a16="http://schemas.microsoft.com/office/drawing/2014/main" xmlns="" id="{00000000-0008-0000-0700-00005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142" name="2141 CuadroTexto">
          <a:extLst>
            <a:ext uri="{FF2B5EF4-FFF2-40B4-BE49-F238E27FC236}">
              <a16:creationId xmlns:a16="http://schemas.microsoft.com/office/drawing/2014/main" xmlns="" id="{00000000-0008-0000-0700-00005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143" name="2142 CuadroTexto">
          <a:extLst>
            <a:ext uri="{FF2B5EF4-FFF2-40B4-BE49-F238E27FC236}">
              <a16:creationId xmlns:a16="http://schemas.microsoft.com/office/drawing/2014/main" xmlns="" id="{00000000-0008-0000-0700-00005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144" name="2143 CuadroTexto">
          <a:extLst>
            <a:ext uri="{FF2B5EF4-FFF2-40B4-BE49-F238E27FC236}">
              <a16:creationId xmlns:a16="http://schemas.microsoft.com/office/drawing/2014/main" xmlns="" id="{00000000-0008-0000-0700-00006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145" name="2144 CuadroTexto">
          <a:extLst>
            <a:ext uri="{FF2B5EF4-FFF2-40B4-BE49-F238E27FC236}">
              <a16:creationId xmlns:a16="http://schemas.microsoft.com/office/drawing/2014/main" xmlns="" id="{00000000-0008-0000-0700-00006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146" name="2145 CuadroTexto">
          <a:extLst>
            <a:ext uri="{FF2B5EF4-FFF2-40B4-BE49-F238E27FC236}">
              <a16:creationId xmlns:a16="http://schemas.microsoft.com/office/drawing/2014/main" xmlns="" id="{00000000-0008-0000-0700-00006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47" name="2146 CuadroTexto">
          <a:extLst>
            <a:ext uri="{FF2B5EF4-FFF2-40B4-BE49-F238E27FC236}">
              <a16:creationId xmlns:a16="http://schemas.microsoft.com/office/drawing/2014/main" xmlns="" id="{00000000-0008-0000-0700-00006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48" name="2147 CuadroTexto">
          <a:extLst>
            <a:ext uri="{FF2B5EF4-FFF2-40B4-BE49-F238E27FC236}">
              <a16:creationId xmlns:a16="http://schemas.microsoft.com/office/drawing/2014/main" xmlns="" id="{00000000-0008-0000-0700-00006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49" name="2148 CuadroTexto">
          <a:extLst>
            <a:ext uri="{FF2B5EF4-FFF2-40B4-BE49-F238E27FC236}">
              <a16:creationId xmlns:a16="http://schemas.microsoft.com/office/drawing/2014/main" xmlns="" id="{00000000-0008-0000-0700-00006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50" name="2149 CuadroTexto">
          <a:extLst>
            <a:ext uri="{FF2B5EF4-FFF2-40B4-BE49-F238E27FC236}">
              <a16:creationId xmlns:a16="http://schemas.microsoft.com/office/drawing/2014/main" xmlns="" id="{00000000-0008-0000-0700-00006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51" name="2150 CuadroTexto">
          <a:extLst>
            <a:ext uri="{FF2B5EF4-FFF2-40B4-BE49-F238E27FC236}">
              <a16:creationId xmlns:a16="http://schemas.microsoft.com/office/drawing/2014/main" xmlns="" id="{00000000-0008-0000-0700-00006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52" name="2151 CuadroTexto">
          <a:extLst>
            <a:ext uri="{FF2B5EF4-FFF2-40B4-BE49-F238E27FC236}">
              <a16:creationId xmlns:a16="http://schemas.microsoft.com/office/drawing/2014/main" xmlns="" id="{00000000-0008-0000-0700-00006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153" name="2152 CuadroTexto">
          <a:extLst>
            <a:ext uri="{FF2B5EF4-FFF2-40B4-BE49-F238E27FC236}">
              <a16:creationId xmlns:a16="http://schemas.microsoft.com/office/drawing/2014/main" xmlns="" id="{00000000-0008-0000-0700-00006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154" name="2153 CuadroTexto">
          <a:extLst>
            <a:ext uri="{FF2B5EF4-FFF2-40B4-BE49-F238E27FC236}">
              <a16:creationId xmlns:a16="http://schemas.microsoft.com/office/drawing/2014/main" xmlns="" id="{00000000-0008-0000-0700-00006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155" name="2154 CuadroTexto">
          <a:extLst>
            <a:ext uri="{FF2B5EF4-FFF2-40B4-BE49-F238E27FC236}">
              <a16:creationId xmlns:a16="http://schemas.microsoft.com/office/drawing/2014/main" xmlns="" id="{00000000-0008-0000-0700-00006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156" name="2155 CuadroTexto">
          <a:extLst>
            <a:ext uri="{FF2B5EF4-FFF2-40B4-BE49-F238E27FC236}">
              <a16:creationId xmlns:a16="http://schemas.microsoft.com/office/drawing/2014/main" xmlns="" id="{00000000-0008-0000-0700-00006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157" name="2156 CuadroTexto">
          <a:extLst>
            <a:ext uri="{FF2B5EF4-FFF2-40B4-BE49-F238E27FC236}">
              <a16:creationId xmlns:a16="http://schemas.microsoft.com/office/drawing/2014/main" xmlns="" id="{00000000-0008-0000-0700-00006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158" name="2157 CuadroTexto">
          <a:extLst>
            <a:ext uri="{FF2B5EF4-FFF2-40B4-BE49-F238E27FC236}">
              <a16:creationId xmlns:a16="http://schemas.microsoft.com/office/drawing/2014/main" xmlns="" id="{00000000-0008-0000-0700-00006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159" name="2158 CuadroTexto">
          <a:extLst>
            <a:ext uri="{FF2B5EF4-FFF2-40B4-BE49-F238E27FC236}">
              <a16:creationId xmlns:a16="http://schemas.microsoft.com/office/drawing/2014/main" xmlns="" id="{00000000-0008-0000-0700-00006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160" name="2159 CuadroTexto">
          <a:extLst>
            <a:ext uri="{FF2B5EF4-FFF2-40B4-BE49-F238E27FC236}">
              <a16:creationId xmlns:a16="http://schemas.microsoft.com/office/drawing/2014/main" xmlns="" id="{00000000-0008-0000-0700-00007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161" name="2160 CuadroTexto">
          <a:extLst>
            <a:ext uri="{FF2B5EF4-FFF2-40B4-BE49-F238E27FC236}">
              <a16:creationId xmlns:a16="http://schemas.microsoft.com/office/drawing/2014/main" xmlns="" id="{00000000-0008-0000-0700-00007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162" name="2161 CuadroTexto">
          <a:extLst>
            <a:ext uri="{FF2B5EF4-FFF2-40B4-BE49-F238E27FC236}">
              <a16:creationId xmlns:a16="http://schemas.microsoft.com/office/drawing/2014/main" xmlns="" id="{00000000-0008-0000-0700-00007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163" name="2162 CuadroTexto">
          <a:extLst>
            <a:ext uri="{FF2B5EF4-FFF2-40B4-BE49-F238E27FC236}">
              <a16:creationId xmlns:a16="http://schemas.microsoft.com/office/drawing/2014/main" xmlns="" id="{00000000-0008-0000-0700-00007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164" name="2163 CuadroTexto">
          <a:extLst>
            <a:ext uri="{FF2B5EF4-FFF2-40B4-BE49-F238E27FC236}">
              <a16:creationId xmlns:a16="http://schemas.microsoft.com/office/drawing/2014/main" xmlns="" id="{00000000-0008-0000-0700-00007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165" name="2164 CuadroTexto">
          <a:extLst>
            <a:ext uri="{FF2B5EF4-FFF2-40B4-BE49-F238E27FC236}">
              <a16:creationId xmlns:a16="http://schemas.microsoft.com/office/drawing/2014/main" xmlns="" id="{00000000-0008-0000-0700-00007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166" name="2165 CuadroTexto">
          <a:extLst>
            <a:ext uri="{FF2B5EF4-FFF2-40B4-BE49-F238E27FC236}">
              <a16:creationId xmlns:a16="http://schemas.microsoft.com/office/drawing/2014/main" xmlns="" id="{00000000-0008-0000-0700-00007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167" name="2166 CuadroTexto">
          <a:extLst>
            <a:ext uri="{FF2B5EF4-FFF2-40B4-BE49-F238E27FC236}">
              <a16:creationId xmlns:a16="http://schemas.microsoft.com/office/drawing/2014/main" xmlns="" id="{00000000-0008-0000-0700-00007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168" name="2167 CuadroTexto">
          <a:extLst>
            <a:ext uri="{FF2B5EF4-FFF2-40B4-BE49-F238E27FC236}">
              <a16:creationId xmlns:a16="http://schemas.microsoft.com/office/drawing/2014/main" xmlns="" id="{00000000-0008-0000-0700-00007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169" name="2168 CuadroTexto">
          <a:extLst>
            <a:ext uri="{FF2B5EF4-FFF2-40B4-BE49-F238E27FC236}">
              <a16:creationId xmlns:a16="http://schemas.microsoft.com/office/drawing/2014/main" xmlns="" id="{00000000-0008-0000-0700-00007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170" name="2169 CuadroTexto">
          <a:extLst>
            <a:ext uri="{FF2B5EF4-FFF2-40B4-BE49-F238E27FC236}">
              <a16:creationId xmlns:a16="http://schemas.microsoft.com/office/drawing/2014/main" xmlns="" id="{00000000-0008-0000-0700-00007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171" name="2170 CuadroTexto">
          <a:extLst>
            <a:ext uri="{FF2B5EF4-FFF2-40B4-BE49-F238E27FC236}">
              <a16:creationId xmlns:a16="http://schemas.microsoft.com/office/drawing/2014/main" xmlns="" id="{00000000-0008-0000-0700-00007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172" name="2171 CuadroTexto">
          <a:extLst>
            <a:ext uri="{FF2B5EF4-FFF2-40B4-BE49-F238E27FC236}">
              <a16:creationId xmlns:a16="http://schemas.microsoft.com/office/drawing/2014/main" xmlns="" id="{00000000-0008-0000-0700-00007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173" name="2172 CuadroTexto">
          <a:extLst>
            <a:ext uri="{FF2B5EF4-FFF2-40B4-BE49-F238E27FC236}">
              <a16:creationId xmlns:a16="http://schemas.microsoft.com/office/drawing/2014/main" xmlns="" id="{00000000-0008-0000-0700-00007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174" name="2173 CuadroTexto">
          <a:extLst>
            <a:ext uri="{FF2B5EF4-FFF2-40B4-BE49-F238E27FC236}">
              <a16:creationId xmlns:a16="http://schemas.microsoft.com/office/drawing/2014/main" xmlns="" id="{00000000-0008-0000-0700-00007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175" name="2174 CuadroTexto">
          <a:extLst>
            <a:ext uri="{FF2B5EF4-FFF2-40B4-BE49-F238E27FC236}">
              <a16:creationId xmlns:a16="http://schemas.microsoft.com/office/drawing/2014/main" xmlns="" id="{00000000-0008-0000-0700-00007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176" name="2175 CuadroTexto">
          <a:extLst>
            <a:ext uri="{FF2B5EF4-FFF2-40B4-BE49-F238E27FC236}">
              <a16:creationId xmlns:a16="http://schemas.microsoft.com/office/drawing/2014/main" xmlns="" id="{00000000-0008-0000-0700-00008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177" name="2176 CuadroTexto">
          <a:extLst>
            <a:ext uri="{FF2B5EF4-FFF2-40B4-BE49-F238E27FC236}">
              <a16:creationId xmlns:a16="http://schemas.microsoft.com/office/drawing/2014/main" xmlns="" id="{00000000-0008-0000-0700-00008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178" name="2177 CuadroTexto">
          <a:extLst>
            <a:ext uri="{FF2B5EF4-FFF2-40B4-BE49-F238E27FC236}">
              <a16:creationId xmlns:a16="http://schemas.microsoft.com/office/drawing/2014/main" xmlns="" id="{00000000-0008-0000-0700-00008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179" name="2178 CuadroTexto">
          <a:extLst>
            <a:ext uri="{FF2B5EF4-FFF2-40B4-BE49-F238E27FC236}">
              <a16:creationId xmlns:a16="http://schemas.microsoft.com/office/drawing/2014/main" xmlns="" id="{00000000-0008-0000-0700-00008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2306</xdr:row>
      <xdr:rowOff>65314</xdr:rowOff>
    </xdr:from>
    <xdr:ext cx="914400" cy="264560"/>
    <xdr:sp macro="" textlink="">
      <xdr:nvSpPr>
        <xdr:cNvPr id="2180" name="2179 CuadroTexto">
          <a:extLst>
            <a:ext uri="{FF2B5EF4-FFF2-40B4-BE49-F238E27FC236}">
              <a16:creationId xmlns:a16="http://schemas.microsoft.com/office/drawing/2014/main" xmlns="" id="{00000000-0008-0000-0700-00008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181" name="2180 CuadroTexto">
          <a:extLst>
            <a:ext uri="{FF2B5EF4-FFF2-40B4-BE49-F238E27FC236}">
              <a16:creationId xmlns:a16="http://schemas.microsoft.com/office/drawing/2014/main" xmlns="" id="{00000000-0008-0000-0700-00008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182" name="2181 CuadroTexto">
          <a:extLst>
            <a:ext uri="{FF2B5EF4-FFF2-40B4-BE49-F238E27FC236}">
              <a16:creationId xmlns:a16="http://schemas.microsoft.com/office/drawing/2014/main" xmlns="" id="{00000000-0008-0000-0700-00008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83" name="2182 CuadroTexto">
          <a:extLst>
            <a:ext uri="{FF2B5EF4-FFF2-40B4-BE49-F238E27FC236}">
              <a16:creationId xmlns:a16="http://schemas.microsoft.com/office/drawing/2014/main" xmlns="" id="{00000000-0008-0000-0700-00008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184" name="2183 CuadroTexto">
          <a:extLst>
            <a:ext uri="{FF2B5EF4-FFF2-40B4-BE49-F238E27FC236}">
              <a16:creationId xmlns:a16="http://schemas.microsoft.com/office/drawing/2014/main" xmlns="" id="{00000000-0008-0000-0700-00008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85" name="2184 CuadroTexto">
          <a:extLst>
            <a:ext uri="{FF2B5EF4-FFF2-40B4-BE49-F238E27FC236}">
              <a16:creationId xmlns:a16="http://schemas.microsoft.com/office/drawing/2014/main" xmlns="" id="{00000000-0008-0000-0700-00008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86" name="2185 CuadroTexto">
          <a:extLst>
            <a:ext uri="{FF2B5EF4-FFF2-40B4-BE49-F238E27FC236}">
              <a16:creationId xmlns:a16="http://schemas.microsoft.com/office/drawing/2014/main" xmlns="" id="{00000000-0008-0000-0700-00008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87" name="2186 CuadroTexto">
          <a:extLst>
            <a:ext uri="{FF2B5EF4-FFF2-40B4-BE49-F238E27FC236}">
              <a16:creationId xmlns:a16="http://schemas.microsoft.com/office/drawing/2014/main" xmlns="" id="{00000000-0008-0000-0700-00008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188" name="2187 CuadroTexto">
          <a:extLst>
            <a:ext uri="{FF2B5EF4-FFF2-40B4-BE49-F238E27FC236}">
              <a16:creationId xmlns:a16="http://schemas.microsoft.com/office/drawing/2014/main" xmlns="" id="{00000000-0008-0000-0700-00008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89" name="2188 CuadroTexto">
          <a:extLst>
            <a:ext uri="{FF2B5EF4-FFF2-40B4-BE49-F238E27FC236}">
              <a16:creationId xmlns:a16="http://schemas.microsoft.com/office/drawing/2014/main" xmlns="" id="{00000000-0008-0000-0700-00008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90" name="2189 CuadroTexto">
          <a:extLst>
            <a:ext uri="{FF2B5EF4-FFF2-40B4-BE49-F238E27FC236}">
              <a16:creationId xmlns:a16="http://schemas.microsoft.com/office/drawing/2014/main" xmlns="" id="{00000000-0008-0000-0700-00008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91" name="2190 CuadroTexto">
          <a:extLst>
            <a:ext uri="{FF2B5EF4-FFF2-40B4-BE49-F238E27FC236}">
              <a16:creationId xmlns:a16="http://schemas.microsoft.com/office/drawing/2014/main" xmlns="" id="{00000000-0008-0000-0700-00008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92" name="2191 CuadroTexto">
          <a:extLst>
            <a:ext uri="{FF2B5EF4-FFF2-40B4-BE49-F238E27FC236}">
              <a16:creationId xmlns:a16="http://schemas.microsoft.com/office/drawing/2014/main" xmlns="" id="{00000000-0008-0000-0700-00009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93" name="2192 CuadroTexto">
          <a:extLst>
            <a:ext uri="{FF2B5EF4-FFF2-40B4-BE49-F238E27FC236}">
              <a16:creationId xmlns:a16="http://schemas.microsoft.com/office/drawing/2014/main" xmlns="" id="{00000000-0008-0000-0700-00009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94" name="2193 CuadroTexto">
          <a:extLst>
            <a:ext uri="{FF2B5EF4-FFF2-40B4-BE49-F238E27FC236}">
              <a16:creationId xmlns:a16="http://schemas.microsoft.com/office/drawing/2014/main" xmlns="" id="{00000000-0008-0000-0700-00009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95" name="2194 CuadroTexto">
          <a:extLst>
            <a:ext uri="{FF2B5EF4-FFF2-40B4-BE49-F238E27FC236}">
              <a16:creationId xmlns:a16="http://schemas.microsoft.com/office/drawing/2014/main" xmlns="" id="{00000000-0008-0000-0700-00009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196" name="2195 CuadroTexto">
          <a:extLst>
            <a:ext uri="{FF2B5EF4-FFF2-40B4-BE49-F238E27FC236}">
              <a16:creationId xmlns:a16="http://schemas.microsoft.com/office/drawing/2014/main" xmlns="" id="{00000000-0008-0000-0700-00009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97" name="2196 CuadroTexto">
          <a:extLst>
            <a:ext uri="{FF2B5EF4-FFF2-40B4-BE49-F238E27FC236}">
              <a16:creationId xmlns:a16="http://schemas.microsoft.com/office/drawing/2014/main" xmlns="" id="{00000000-0008-0000-0700-00009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198" name="2197 CuadroTexto">
          <a:extLst>
            <a:ext uri="{FF2B5EF4-FFF2-40B4-BE49-F238E27FC236}">
              <a16:creationId xmlns:a16="http://schemas.microsoft.com/office/drawing/2014/main" xmlns="" id="{00000000-0008-0000-0700-00009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199" name="2198 CuadroTexto">
          <a:extLst>
            <a:ext uri="{FF2B5EF4-FFF2-40B4-BE49-F238E27FC236}">
              <a16:creationId xmlns:a16="http://schemas.microsoft.com/office/drawing/2014/main" xmlns="" id="{00000000-0008-0000-0700-00009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200" name="2199 CuadroTexto">
          <a:extLst>
            <a:ext uri="{FF2B5EF4-FFF2-40B4-BE49-F238E27FC236}">
              <a16:creationId xmlns:a16="http://schemas.microsoft.com/office/drawing/2014/main" xmlns="" id="{00000000-0008-0000-0700-00009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201" name="2200 CuadroTexto">
          <a:extLst>
            <a:ext uri="{FF2B5EF4-FFF2-40B4-BE49-F238E27FC236}">
              <a16:creationId xmlns:a16="http://schemas.microsoft.com/office/drawing/2014/main" xmlns="" id="{00000000-0008-0000-0700-00009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202" name="2201 CuadroTexto">
          <a:extLst>
            <a:ext uri="{FF2B5EF4-FFF2-40B4-BE49-F238E27FC236}">
              <a16:creationId xmlns:a16="http://schemas.microsoft.com/office/drawing/2014/main" xmlns="" id="{00000000-0008-0000-0700-00009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203" name="2202 CuadroTexto">
          <a:extLst>
            <a:ext uri="{FF2B5EF4-FFF2-40B4-BE49-F238E27FC236}">
              <a16:creationId xmlns:a16="http://schemas.microsoft.com/office/drawing/2014/main" xmlns="" id="{00000000-0008-0000-0700-00009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204" name="2203 CuadroTexto">
          <a:extLst>
            <a:ext uri="{FF2B5EF4-FFF2-40B4-BE49-F238E27FC236}">
              <a16:creationId xmlns:a16="http://schemas.microsoft.com/office/drawing/2014/main" xmlns="" id="{00000000-0008-0000-0700-00009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205" name="2204 CuadroTexto">
          <a:extLst>
            <a:ext uri="{FF2B5EF4-FFF2-40B4-BE49-F238E27FC236}">
              <a16:creationId xmlns:a16="http://schemas.microsoft.com/office/drawing/2014/main" xmlns="" id="{00000000-0008-0000-0700-00009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206" name="2205 CuadroTexto">
          <a:extLst>
            <a:ext uri="{FF2B5EF4-FFF2-40B4-BE49-F238E27FC236}">
              <a16:creationId xmlns:a16="http://schemas.microsoft.com/office/drawing/2014/main" xmlns="" id="{00000000-0008-0000-0700-00009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07" name="2206 CuadroTexto">
          <a:extLst>
            <a:ext uri="{FF2B5EF4-FFF2-40B4-BE49-F238E27FC236}">
              <a16:creationId xmlns:a16="http://schemas.microsoft.com/office/drawing/2014/main" xmlns="" id="{00000000-0008-0000-0700-00009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08" name="2207 CuadroTexto">
          <a:extLst>
            <a:ext uri="{FF2B5EF4-FFF2-40B4-BE49-F238E27FC236}">
              <a16:creationId xmlns:a16="http://schemas.microsoft.com/office/drawing/2014/main" xmlns="" id="{00000000-0008-0000-0700-0000A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09" name="2208 CuadroTexto">
          <a:extLst>
            <a:ext uri="{FF2B5EF4-FFF2-40B4-BE49-F238E27FC236}">
              <a16:creationId xmlns:a16="http://schemas.microsoft.com/office/drawing/2014/main" xmlns="" id="{00000000-0008-0000-0700-0000A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10" name="2209 CuadroTexto">
          <a:extLst>
            <a:ext uri="{FF2B5EF4-FFF2-40B4-BE49-F238E27FC236}">
              <a16:creationId xmlns:a16="http://schemas.microsoft.com/office/drawing/2014/main" xmlns="" id="{00000000-0008-0000-0700-0000A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211" name="2210 CuadroTexto">
          <a:extLst>
            <a:ext uri="{FF2B5EF4-FFF2-40B4-BE49-F238E27FC236}">
              <a16:creationId xmlns:a16="http://schemas.microsoft.com/office/drawing/2014/main" xmlns="" id="{00000000-0008-0000-0700-0000A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212" name="2211 CuadroTexto">
          <a:extLst>
            <a:ext uri="{FF2B5EF4-FFF2-40B4-BE49-F238E27FC236}">
              <a16:creationId xmlns:a16="http://schemas.microsoft.com/office/drawing/2014/main" xmlns="" id="{00000000-0008-0000-0700-0000A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213" name="2212 CuadroTexto">
          <a:extLst>
            <a:ext uri="{FF2B5EF4-FFF2-40B4-BE49-F238E27FC236}">
              <a16:creationId xmlns:a16="http://schemas.microsoft.com/office/drawing/2014/main" xmlns="" id="{00000000-0008-0000-0700-0000A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214" name="2213 CuadroTexto">
          <a:extLst>
            <a:ext uri="{FF2B5EF4-FFF2-40B4-BE49-F238E27FC236}">
              <a16:creationId xmlns:a16="http://schemas.microsoft.com/office/drawing/2014/main" xmlns="" id="{00000000-0008-0000-0700-0000A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215" name="2214 CuadroTexto">
          <a:extLst>
            <a:ext uri="{FF2B5EF4-FFF2-40B4-BE49-F238E27FC236}">
              <a16:creationId xmlns:a16="http://schemas.microsoft.com/office/drawing/2014/main" xmlns="" id="{00000000-0008-0000-0700-0000A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216" name="2215 CuadroTexto">
          <a:extLst>
            <a:ext uri="{FF2B5EF4-FFF2-40B4-BE49-F238E27FC236}">
              <a16:creationId xmlns:a16="http://schemas.microsoft.com/office/drawing/2014/main" xmlns="" id="{00000000-0008-0000-0700-0000A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217" name="2216 CuadroTexto">
          <a:extLst>
            <a:ext uri="{FF2B5EF4-FFF2-40B4-BE49-F238E27FC236}">
              <a16:creationId xmlns:a16="http://schemas.microsoft.com/office/drawing/2014/main" xmlns="" id="{00000000-0008-0000-0700-0000A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218" name="2217 CuadroTexto">
          <a:extLst>
            <a:ext uri="{FF2B5EF4-FFF2-40B4-BE49-F238E27FC236}">
              <a16:creationId xmlns:a16="http://schemas.microsoft.com/office/drawing/2014/main" xmlns="" id="{00000000-0008-0000-0700-0000A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219" name="2218 CuadroTexto">
          <a:extLst>
            <a:ext uri="{FF2B5EF4-FFF2-40B4-BE49-F238E27FC236}">
              <a16:creationId xmlns:a16="http://schemas.microsoft.com/office/drawing/2014/main" xmlns="" id="{00000000-0008-0000-0700-0000A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220" name="2219 CuadroTexto">
          <a:extLst>
            <a:ext uri="{FF2B5EF4-FFF2-40B4-BE49-F238E27FC236}">
              <a16:creationId xmlns:a16="http://schemas.microsoft.com/office/drawing/2014/main" xmlns="" id="{00000000-0008-0000-0700-0000A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21" name="2220 CuadroTexto">
          <a:extLst>
            <a:ext uri="{FF2B5EF4-FFF2-40B4-BE49-F238E27FC236}">
              <a16:creationId xmlns:a16="http://schemas.microsoft.com/office/drawing/2014/main" xmlns="" id="{00000000-0008-0000-0700-0000A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22" name="2221 CuadroTexto">
          <a:extLst>
            <a:ext uri="{FF2B5EF4-FFF2-40B4-BE49-F238E27FC236}">
              <a16:creationId xmlns:a16="http://schemas.microsoft.com/office/drawing/2014/main" xmlns="" id="{00000000-0008-0000-0700-0000A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23" name="2222 CuadroTexto">
          <a:extLst>
            <a:ext uri="{FF2B5EF4-FFF2-40B4-BE49-F238E27FC236}">
              <a16:creationId xmlns:a16="http://schemas.microsoft.com/office/drawing/2014/main" xmlns="" id="{00000000-0008-0000-0700-0000A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24" name="2223 CuadroTexto">
          <a:extLst>
            <a:ext uri="{FF2B5EF4-FFF2-40B4-BE49-F238E27FC236}">
              <a16:creationId xmlns:a16="http://schemas.microsoft.com/office/drawing/2014/main" xmlns="" id="{00000000-0008-0000-0700-0000B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25" name="2224 CuadroTexto">
          <a:extLst>
            <a:ext uri="{FF2B5EF4-FFF2-40B4-BE49-F238E27FC236}">
              <a16:creationId xmlns:a16="http://schemas.microsoft.com/office/drawing/2014/main" xmlns="" id="{00000000-0008-0000-0700-0000B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26" name="2225 CuadroTexto">
          <a:extLst>
            <a:ext uri="{FF2B5EF4-FFF2-40B4-BE49-F238E27FC236}">
              <a16:creationId xmlns:a16="http://schemas.microsoft.com/office/drawing/2014/main" xmlns="" id="{00000000-0008-0000-0700-0000B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27" name="2226 CuadroTexto">
          <a:extLst>
            <a:ext uri="{FF2B5EF4-FFF2-40B4-BE49-F238E27FC236}">
              <a16:creationId xmlns:a16="http://schemas.microsoft.com/office/drawing/2014/main" xmlns="" id="{00000000-0008-0000-0700-0000B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28" name="2227 CuadroTexto">
          <a:extLst>
            <a:ext uri="{FF2B5EF4-FFF2-40B4-BE49-F238E27FC236}">
              <a16:creationId xmlns:a16="http://schemas.microsoft.com/office/drawing/2014/main" xmlns="" id="{00000000-0008-0000-0700-0000B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29" name="2228 CuadroTexto">
          <a:extLst>
            <a:ext uri="{FF2B5EF4-FFF2-40B4-BE49-F238E27FC236}">
              <a16:creationId xmlns:a16="http://schemas.microsoft.com/office/drawing/2014/main" xmlns="" id="{00000000-0008-0000-0700-0000B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30" name="2229 CuadroTexto">
          <a:extLst>
            <a:ext uri="{FF2B5EF4-FFF2-40B4-BE49-F238E27FC236}">
              <a16:creationId xmlns:a16="http://schemas.microsoft.com/office/drawing/2014/main" xmlns="" id="{00000000-0008-0000-0700-0000B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31" name="2230 CuadroTexto">
          <a:extLst>
            <a:ext uri="{FF2B5EF4-FFF2-40B4-BE49-F238E27FC236}">
              <a16:creationId xmlns:a16="http://schemas.microsoft.com/office/drawing/2014/main" xmlns="" id="{00000000-0008-0000-0700-0000B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32" name="2231 CuadroTexto">
          <a:extLst>
            <a:ext uri="{FF2B5EF4-FFF2-40B4-BE49-F238E27FC236}">
              <a16:creationId xmlns:a16="http://schemas.microsoft.com/office/drawing/2014/main" xmlns="" id="{00000000-0008-0000-0700-0000B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33" name="2232 CuadroTexto">
          <a:extLst>
            <a:ext uri="{FF2B5EF4-FFF2-40B4-BE49-F238E27FC236}">
              <a16:creationId xmlns:a16="http://schemas.microsoft.com/office/drawing/2014/main" xmlns="" id="{00000000-0008-0000-0700-0000B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34" name="2233 CuadroTexto">
          <a:extLst>
            <a:ext uri="{FF2B5EF4-FFF2-40B4-BE49-F238E27FC236}">
              <a16:creationId xmlns:a16="http://schemas.microsoft.com/office/drawing/2014/main" xmlns="" id="{00000000-0008-0000-0700-0000B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35" name="2234 CuadroTexto">
          <a:extLst>
            <a:ext uri="{FF2B5EF4-FFF2-40B4-BE49-F238E27FC236}">
              <a16:creationId xmlns:a16="http://schemas.microsoft.com/office/drawing/2014/main" xmlns="" id="{00000000-0008-0000-0700-0000B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36" name="2235 CuadroTexto">
          <a:extLst>
            <a:ext uri="{FF2B5EF4-FFF2-40B4-BE49-F238E27FC236}">
              <a16:creationId xmlns:a16="http://schemas.microsoft.com/office/drawing/2014/main" xmlns="" id="{00000000-0008-0000-0700-0000B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237" name="2236 CuadroTexto">
          <a:extLst>
            <a:ext uri="{FF2B5EF4-FFF2-40B4-BE49-F238E27FC236}">
              <a16:creationId xmlns:a16="http://schemas.microsoft.com/office/drawing/2014/main" xmlns="" id="{00000000-0008-0000-0700-0000B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238" name="2237 CuadroTexto">
          <a:extLst>
            <a:ext uri="{FF2B5EF4-FFF2-40B4-BE49-F238E27FC236}">
              <a16:creationId xmlns:a16="http://schemas.microsoft.com/office/drawing/2014/main" xmlns="" id="{00000000-0008-0000-0700-0000B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239" name="2238 CuadroTexto">
          <a:extLst>
            <a:ext uri="{FF2B5EF4-FFF2-40B4-BE49-F238E27FC236}">
              <a16:creationId xmlns:a16="http://schemas.microsoft.com/office/drawing/2014/main" xmlns="" id="{00000000-0008-0000-0700-0000B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240" name="2239 CuadroTexto">
          <a:extLst>
            <a:ext uri="{FF2B5EF4-FFF2-40B4-BE49-F238E27FC236}">
              <a16:creationId xmlns:a16="http://schemas.microsoft.com/office/drawing/2014/main" xmlns="" id="{00000000-0008-0000-0700-0000C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241" name="2240 CuadroTexto">
          <a:extLst>
            <a:ext uri="{FF2B5EF4-FFF2-40B4-BE49-F238E27FC236}">
              <a16:creationId xmlns:a16="http://schemas.microsoft.com/office/drawing/2014/main" xmlns="" id="{00000000-0008-0000-0700-0000C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242" name="2241 CuadroTexto">
          <a:extLst>
            <a:ext uri="{FF2B5EF4-FFF2-40B4-BE49-F238E27FC236}">
              <a16:creationId xmlns:a16="http://schemas.microsoft.com/office/drawing/2014/main" xmlns="" id="{00000000-0008-0000-0700-0000C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243" name="2242 CuadroTexto">
          <a:extLst>
            <a:ext uri="{FF2B5EF4-FFF2-40B4-BE49-F238E27FC236}">
              <a16:creationId xmlns:a16="http://schemas.microsoft.com/office/drawing/2014/main" xmlns="" id="{00000000-0008-0000-0700-0000C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244" name="2243 CuadroTexto">
          <a:extLst>
            <a:ext uri="{FF2B5EF4-FFF2-40B4-BE49-F238E27FC236}">
              <a16:creationId xmlns:a16="http://schemas.microsoft.com/office/drawing/2014/main" xmlns="" id="{00000000-0008-0000-0700-0000C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245" name="2244 CuadroTexto">
          <a:extLst>
            <a:ext uri="{FF2B5EF4-FFF2-40B4-BE49-F238E27FC236}">
              <a16:creationId xmlns:a16="http://schemas.microsoft.com/office/drawing/2014/main" xmlns="" id="{00000000-0008-0000-0700-0000C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246" name="2245 CuadroTexto">
          <a:extLst>
            <a:ext uri="{FF2B5EF4-FFF2-40B4-BE49-F238E27FC236}">
              <a16:creationId xmlns:a16="http://schemas.microsoft.com/office/drawing/2014/main" xmlns="" id="{00000000-0008-0000-0700-0000C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247" name="2246 CuadroTexto">
          <a:extLst>
            <a:ext uri="{FF2B5EF4-FFF2-40B4-BE49-F238E27FC236}">
              <a16:creationId xmlns:a16="http://schemas.microsoft.com/office/drawing/2014/main" xmlns="" id="{00000000-0008-0000-0700-0000C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248" name="2247 CuadroTexto">
          <a:extLst>
            <a:ext uri="{FF2B5EF4-FFF2-40B4-BE49-F238E27FC236}">
              <a16:creationId xmlns:a16="http://schemas.microsoft.com/office/drawing/2014/main" xmlns="" id="{00000000-0008-0000-0700-0000C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49" name="2248 CuadroTexto">
          <a:extLst>
            <a:ext uri="{FF2B5EF4-FFF2-40B4-BE49-F238E27FC236}">
              <a16:creationId xmlns:a16="http://schemas.microsoft.com/office/drawing/2014/main" xmlns="" id="{00000000-0008-0000-0700-0000C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50" name="2249 CuadroTexto">
          <a:extLst>
            <a:ext uri="{FF2B5EF4-FFF2-40B4-BE49-F238E27FC236}">
              <a16:creationId xmlns:a16="http://schemas.microsoft.com/office/drawing/2014/main" xmlns="" id="{00000000-0008-0000-0700-0000C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51" name="2250 CuadroTexto">
          <a:extLst>
            <a:ext uri="{FF2B5EF4-FFF2-40B4-BE49-F238E27FC236}">
              <a16:creationId xmlns:a16="http://schemas.microsoft.com/office/drawing/2014/main" xmlns="" id="{00000000-0008-0000-0700-0000C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252" name="2251 CuadroTexto">
          <a:extLst>
            <a:ext uri="{FF2B5EF4-FFF2-40B4-BE49-F238E27FC236}">
              <a16:creationId xmlns:a16="http://schemas.microsoft.com/office/drawing/2014/main" xmlns="" id="{00000000-0008-0000-0700-0000C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53" name="2252 CuadroTexto">
          <a:extLst>
            <a:ext uri="{FF2B5EF4-FFF2-40B4-BE49-F238E27FC236}">
              <a16:creationId xmlns:a16="http://schemas.microsoft.com/office/drawing/2014/main" xmlns="" id="{00000000-0008-0000-0700-0000C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54" name="2253 CuadroTexto">
          <a:extLst>
            <a:ext uri="{FF2B5EF4-FFF2-40B4-BE49-F238E27FC236}">
              <a16:creationId xmlns:a16="http://schemas.microsoft.com/office/drawing/2014/main" xmlns="" id="{00000000-0008-0000-0700-0000C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55" name="2254 CuadroTexto">
          <a:extLst>
            <a:ext uri="{FF2B5EF4-FFF2-40B4-BE49-F238E27FC236}">
              <a16:creationId xmlns:a16="http://schemas.microsoft.com/office/drawing/2014/main" xmlns="" id="{00000000-0008-0000-0700-0000C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56" name="2255 CuadroTexto">
          <a:extLst>
            <a:ext uri="{FF2B5EF4-FFF2-40B4-BE49-F238E27FC236}">
              <a16:creationId xmlns:a16="http://schemas.microsoft.com/office/drawing/2014/main" xmlns="" id="{00000000-0008-0000-0700-0000D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57" name="2256 CuadroTexto">
          <a:extLst>
            <a:ext uri="{FF2B5EF4-FFF2-40B4-BE49-F238E27FC236}">
              <a16:creationId xmlns:a16="http://schemas.microsoft.com/office/drawing/2014/main" xmlns="" id="{00000000-0008-0000-0700-0000D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58" name="2257 CuadroTexto">
          <a:extLst>
            <a:ext uri="{FF2B5EF4-FFF2-40B4-BE49-F238E27FC236}">
              <a16:creationId xmlns:a16="http://schemas.microsoft.com/office/drawing/2014/main" xmlns="" id="{00000000-0008-0000-0700-0000D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59" name="2258 CuadroTexto">
          <a:extLst>
            <a:ext uri="{FF2B5EF4-FFF2-40B4-BE49-F238E27FC236}">
              <a16:creationId xmlns:a16="http://schemas.microsoft.com/office/drawing/2014/main" xmlns="" id="{00000000-0008-0000-0700-0000D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260" name="2259 CuadroTexto">
          <a:extLst>
            <a:ext uri="{FF2B5EF4-FFF2-40B4-BE49-F238E27FC236}">
              <a16:creationId xmlns:a16="http://schemas.microsoft.com/office/drawing/2014/main" xmlns="" id="{00000000-0008-0000-0700-0000D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61" name="2260 CuadroTexto">
          <a:extLst>
            <a:ext uri="{FF2B5EF4-FFF2-40B4-BE49-F238E27FC236}">
              <a16:creationId xmlns:a16="http://schemas.microsoft.com/office/drawing/2014/main" xmlns="" id="{00000000-0008-0000-0700-0000D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62" name="2261 CuadroTexto">
          <a:extLst>
            <a:ext uri="{FF2B5EF4-FFF2-40B4-BE49-F238E27FC236}">
              <a16:creationId xmlns:a16="http://schemas.microsoft.com/office/drawing/2014/main" xmlns="" id="{00000000-0008-0000-0700-0000D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63" name="2262 CuadroTexto">
          <a:extLst>
            <a:ext uri="{FF2B5EF4-FFF2-40B4-BE49-F238E27FC236}">
              <a16:creationId xmlns:a16="http://schemas.microsoft.com/office/drawing/2014/main" xmlns="" id="{00000000-0008-0000-0700-0000D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64" name="2263 CuadroTexto">
          <a:extLst>
            <a:ext uri="{FF2B5EF4-FFF2-40B4-BE49-F238E27FC236}">
              <a16:creationId xmlns:a16="http://schemas.microsoft.com/office/drawing/2014/main" xmlns="" id="{00000000-0008-0000-0700-0000D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265" name="2264 CuadroTexto">
          <a:extLst>
            <a:ext uri="{FF2B5EF4-FFF2-40B4-BE49-F238E27FC236}">
              <a16:creationId xmlns:a16="http://schemas.microsoft.com/office/drawing/2014/main" xmlns="" id="{00000000-0008-0000-0700-0000D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266" name="2265 CuadroTexto">
          <a:extLst>
            <a:ext uri="{FF2B5EF4-FFF2-40B4-BE49-F238E27FC236}">
              <a16:creationId xmlns:a16="http://schemas.microsoft.com/office/drawing/2014/main" xmlns="" id="{00000000-0008-0000-0700-0000D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267" name="2266 CuadroTexto">
          <a:extLst>
            <a:ext uri="{FF2B5EF4-FFF2-40B4-BE49-F238E27FC236}">
              <a16:creationId xmlns:a16="http://schemas.microsoft.com/office/drawing/2014/main" xmlns="" id="{00000000-0008-0000-0700-0000D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268" name="2267 CuadroTexto">
          <a:extLst>
            <a:ext uri="{FF2B5EF4-FFF2-40B4-BE49-F238E27FC236}">
              <a16:creationId xmlns:a16="http://schemas.microsoft.com/office/drawing/2014/main" xmlns="" id="{00000000-0008-0000-0700-0000D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269" name="2268 CuadroTexto">
          <a:extLst>
            <a:ext uri="{FF2B5EF4-FFF2-40B4-BE49-F238E27FC236}">
              <a16:creationId xmlns:a16="http://schemas.microsoft.com/office/drawing/2014/main" xmlns="" id="{00000000-0008-0000-0700-0000D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270" name="2269 CuadroTexto">
          <a:extLst>
            <a:ext uri="{FF2B5EF4-FFF2-40B4-BE49-F238E27FC236}">
              <a16:creationId xmlns:a16="http://schemas.microsoft.com/office/drawing/2014/main" xmlns="" id="{00000000-0008-0000-0700-0000D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271" name="2270 CuadroTexto">
          <a:extLst>
            <a:ext uri="{FF2B5EF4-FFF2-40B4-BE49-F238E27FC236}">
              <a16:creationId xmlns:a16="http://schemas.microsoft.com/office/drawing/2014/main" xmlns="" id="{00000000-0008-0000-0700-0000D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272" name="2271 CuadroTexto">
          <a:extLst>
            <a:ext uri="{FF2B5EF4-FFF2-40B4-BE49-F238E27FC236}">
              <a16:creationId xmlns:a16="http://schemas.microsoft.com/office/drawing/2014/main" xmlns="" id="{00000000-0008-0000-0700-0000E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273" name="2272 CuadroTexto">
          <a:extLst>
            <a:ext uri="{FF2B5EF4-FFF2-40B4-BE49-F238E27FC236}">
              <a16:creationId xmlns:a16="http://schemas.microsoft.com/office/drawing/2014/main" xmlns="" id="{00000000-0008-0000-0700-0000E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274" name="2273 CuadroTexto">
          <a:extLst>
            <a:ext uri="{FF2B5EF4-FFF2-40B4-BE49-F238E27FC236}">
              <a16:creationId xmlns:a16="http://schemas.microsoft.com/office/drawing/2014/main" xmlns="" id="{00000000-0008-0000-0700-0000E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75" name="2274 CuadroTexto">
          <a:extLst>
            <a:ext uri="{FF2B5EF4-FFF2-40B4-BE49-F238E27FC236}">
              <a16:creationId xmlns:a16="http://schemas.microsoft.com/office/drawing/2014/main" xmlns="" id="{00000000-0008-0000-0700-0000E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276" name="2275 CuadroTexto">
          <a:extLst>
            <a:ext uri="{FF2B5EF4-FFF2-40B4-BE49-F238E27FC236}">
              <a16:creationId xmlns:a16="http://schemas.microsoft.com/office/drawing/2014/main" xmlns="" id="{00000000-0008-0000-0700-0000E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77" name="2276 CuadroTexto">
          <a:extLst>
            <a:ext uri="{FF2B5EF4-FFF2-40B4-BE49-F238E27FC236}">
              <a16:creationId xmlns:a16="http://schemas.microsoft.com/office/drawing/2014/main" xmlns="" id="{00000000-0008-0000-0700-0000E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278" name="2277 CuadroTexto">
          <a:extLst>
            <a:ext uri="{FF2B5EF4-FFF2-40B4-BE49-F238E27FC236}">
              <a16:creationId xmlns:a16="http://schemas.microsoft.com/office/drawing/2014/main" xmlns="" id="{00000000-0008-0000-0700-0000E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279" name="2278 CuadroTexto">
          <a:extLst>
            <a:ext uri="{FF2B5EF4-FFF2-40B4-BE49-F238E27FC236}">
              <a16:creationId xmlns:a16="http://schemas.microsoft.com/office/drawing/2014/main" xmlns="" id="{00000000-0008-0000-0700-0000E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280" name="2279 CuadroTexto">
          <a:extLst>
            <a:ext uri="{FF2B5EF4-FFF2-40B4-BE49-F238E27FC236}">
              <a16:creationId xmlns:a16="http://schemas.microsoft.com/office/drawing/2014/main" xmlns="" id="{00000000-0008-0000-0700-0000E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281" name="2280 CuadroTexto">
          <a:extLst>
            <a:ext uri="{FF2B5EF4-FFF2-40B4-BE49-F238E27FC236}">
              <a16:creationId xmlns:a16="http://schemas.microsoft.com/office/drawing/2014/main" xmlns="" id="{00000000-0008-0000-0700-0000E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282" name="2281 CuadroTexto">
          <a:extLst>
            <a:ext uri="{FF2B5EF4-FFF2-40B4-BE49-F238E27FC236}">
              <a16:creationId xmlns:a16="http://schemas.microsoft.com/office/drawing/2014/main" xmlns="" id="{00000000-0008-0000-0700-0000E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283" name="2282 CuadroTexto">
          <a:extLst>
            <a:ext uri="{FF2B5EF4-FFF2-40B4-BE49-F238E27FC236}">
              <a16:creationId xmlns:a16="http://schemas.microsoft.com/office/drawing/2014/main" xmlns="" id="{00000000-0008-0000-0700-0000E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284" name="2283 CuadroTexto">
          <a:extLst>
            <a:ext uri="{FF2B5EF4-FFF2-40B4-BE49-F238E27FC236}">
              <a16:creationId xmlns:a16="http://schemas.microsoft.com/office/drawing/2014/main" xmlns="" id="{00000000-0008-0000-0700-0000E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285" name="2284 CuadroTexto">
          <a:extLst>
            <a:ext uri="{FF2B5EF4-FFF2-40B4-BE49-F238E27FC236}">
              <a16:creationId xmlns:a16="http://schemas.microsoft.com/office/drawing/2014/main" xmlns="" id="{00000000-0008-0000-0700-0000E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286" name="2285 CuadroTexto">
          <a:extLst>
            <a:ext uri="{FF2B5EF4-FFF2-40B4-BE49-F238E27FC236}">
              <a16:creationId xmlns:a16="http://schemas.microsoft.com/office/drawing/2014/main" xmlns="" id="{00000000-0008-0000-0700-0000E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287" name="2286 CuadroTexto">
          <a:extLst>
            <a:ext uri="{FF2B5EF4-FFF2-40B4-BE49-F238E27FC236}">
              <a16:creationId xmlns:a16="http://schemas.microsoft.com/office/drawing/2014/main" xmlns="" id="{00000000-0008-0000-0700-0000E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288" name="2287 CuadroTexto">
          <a:extLst>
            <a:ext uri="{FF2B5EF4-FFF2-40B4-BE49-F238E27FC236}">
              <a16:creationId xmlns:a16="http://schemas.microsoft.com/office/drawing/2014/main" xmlns="" id="{00000000-0008-0000-0700-0000F0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289" name="2288 CuadroTexto">
          <a:extLst>
            <a:ext uri="{FF2B5EF4-FFF2-40B4-BE49-F238E27FC236}">
              <a16:creationId xmlns:a16="http://schemas.microsoft.com/office/drawing/2014/main" xmlns="" id="{00000000-0008-0000-0700-0000F1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290" name="2289 CuadroTexto">
          <a:extLst>
            <a:ext uri="{FF2B5EF4-FFF2-40B4-BE49-F238E27FC236}">
              <a16:creationId xmlns:a16="http://schemas.microsoft.com/office/drawing/2014/main" xmlns="" id="{00000000-0008-0000-0700-0000F2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291" name="2290 CuadroTexto">
          <a:extLst>
            <a:ext uri="{FF2B5EF4-FFF2-40B4-BE49-F238E27FC236}">
              <a16:creationId xmlns:a16="http://schemas.microsoft.com/office/drawing/2014/main" xmlns="" id="{00000000-0008-0000-0700-0000F3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292" name="2291 CuadroTexto">
          <a:extLst>
            <a:ext uri="{FF2B5EF4-FFF2-40B4-BE49-F238E27FC236}">
              <a16:creationId xmlns:a16="http://schemas.microsoft.com/office/drawing/2014/main" xmlns="" id="{00000000-0008-0000-0700-0000F4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293" name="2292 CuadroTexto">
          <a:extLst>
            <a:ext uri="{FF2B5EF4-FFF2-40B4-BE49-F238E27FC236}">
              <a16:creationId xmlns:a16="http://schemas.microsoft.com/office/drawing/2014/main" xmlns="" id="{00000000-0008-0000-0700-0000F5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294" name="2293 CuadroTexto">
          <a:extLst>
            <a:ext uri="{FF2B5EF4-FFF2-40B4-BE49-F238E27FC236}">
              <a16:creationId xmlns:a16="http://schemas.microsoft.com/office/drawing/2014/main" xmlns="" id="{00000000-0008-0000-0700-0000F6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295" name="2294 CuadroTexto">
          <a:extLst>
            <a:ext uri="{FF2B5EF4-FFF2-40B4-BE49-F238E27FC236}">
              <a16:creationId xmlns:a16="http://schemas.microsoft.com/office/drawing/2014/main" xmlns="" id="{00000000-0008-0000-0700-0000F7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296" name="2295 CuadroTexto">
          <a:extLst>
            <a:ext uri="{FF2B5EF4-FFF2-40B4-BE49-F238E27FC236}">
              <a16:creationId xmlns:a16="http://schemas.microsoft.com/office/drawing/2014/main" xmlns="" id="{00000000-0008-0000-0700-0000F8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297" name="2296 CuadroTexto">
          <a:extLst>
            <a:ext uri="{FF2B5EF4-FFF2-40B4-BE49-F238E27FC236}">
              <a16:creationId xmlns:a16="http://schemas.microsoft.com/office/drawing/2014/main" xmlns="" id="{00000000-0008-0000-0700-0000F9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298" name="2297 CuadroTexto">
          <a:extLst>
            <a:ext uri="{FF2B5EF4-FFF2-40B4-BE49-F238E27FC236}">
              <a16:creationId xmlns:a16="http://schemas.microsoft.com/office/drawing/2014/main" xmlns="" id="{00000000-0008-0000-0700-0000FA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299" name="2298 CuadroTexto">
          <a:extLst>
            <a:ext uri="{FF2B5EF4-FFF2-40B4-BE49-F238E27FC236}">
              <a16:creationId xmlns:a16="http://schemas.microsoft.com/office/drawing/2014/main" xmlns="" id="{00000000-0008-0000-0700-0000FB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300" name="2299 CuadroTexto">
          <a:extLst>
            <a:ext uri="{FF2B5EF4-FFF2-40B4-BE49-F238E27FC236}">
              <a16:creationId xmlns:a16="http://schemas.microsoft.com/office/drawing/2014/main" xmlns="" id="{00000000-0008-0000-0700-0000FC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301" name="2300 CuadroTexto">
          <a:extLst>
            <a:ext uri="{FF2B5EF4-FFF2-40B4-BE49-F238E27FC236}">
              <a16:creationId xmlns:a16="http://schemas.microsoft.com/office/drawing/2014/main" xmlns="" id="{00000000-0008-0000-0700-0000FD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302" name="2301 CuadroTexto">
          <a:extLst>
            <a:ext uri="{FF2B5EF4-FFF2-40B4-BE49-F238E27FC236}">
              <a16:creationId xmlns:a16="http://schemas.microsoft.com/office/drawing/2014/main" xmlns="" id="{00000000-0008-0000-0700-0000FE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303" name="2302 CuadroTexto">
          <a:extLst>
            <a:ext uri="{FF2B5EF4-FFF2-40B4-BE49-F238E27FC236}">
              <a16:creationId xmlns:a16="http://schemas.microsoft.com/office/drawing/2014/main" xmlns="" id="{00000000-0008-0000-0700-0000FF08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304" name="2303 CuadroTexto">
          <a:extLst>
            <a:ext uri="{FF2B5EF4-FFF2-40B4-BE49-F238E27FC236}">
              <a16:creationId xmlns:a16="http://schemas.microsoft.com/office/drawing/2014/main" xmlns="" id="{00000000-0008-0000-0700-00000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305" name="2304 CuadroTexto">
          <a:extLst>
            <a:ext uri="{FF2B5EF4-FFF2-40B4-BE49-F238E27FC236}">
              <a16:creationId xmlns:a16="http://schemas.microsoft.com/office/drawing/2014/main" xmlns="" id="{00000000-0008-0000-0700-00000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306" name="2305 CuadroTexto">
          <a:extLst>
            <a:ext uri="{FF2B5EF4-FFF2-40B4-BE49-F238E27FC236}">
              <a16:creationId xmlns:a16="http://schemas.microsoft.com/office/drawing/2014/main" xmlns="" id="{00000000-0008-0000-0700-00000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307" name="2306 CuadroTexto">
          <a:extLst>
            <a:ext uri="{FF2B5EF4-FFF2-40B4-BE49-F238E27FC236}">
              <a16:creationId xmlns:a16="http://schemas.microsoft.com/office/drawing/2014/main" xmlns="" id="{00000000-0008-0000-0700-00000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2344</xdr:row>
      <xdr:rowOff>65314</xdr:rowOff>
    </xdr:from>
    <xdr:ext cx="914400" cy="264560"/>
    <xdr:sp macro="" textlink="">
      <xdr:nvSpPr>
        <xdr:cNvPr id="2308" name="2307 CuadroTexto">
          <a:extLst>
            <a:ext uri="{FF2B5EF4-FFF2-40B4-BE49-F238E27FC236}">
              <a16:creationId xmlns:a16="http://schemas.microsoft.com/office/drawing/2014/main" xmlns="" id="{00000000-0008-0000-0700-00000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309" name="2308 CuadroTexto">
          <a:extLst>
            <a:ext uri="{FF2B5EF4-FFF2-40B4-BE49-F238E27FC236}">
              <a16:creationId xmlns:a16="http://schemas.microsoft.com/office/drawing/2014/main" xmlns="" id="{00000000-0008-0000-0700-00000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310" name="2309 CuadroTexto">
          <a:extLst>
            <a:ext uri="{FF2B5EF4-FFF2-40B4-BE49-F238E27FC236}">
              <a16:creationId xmlns:a16="http://schemas.microsoft.com/office/drawing/2014/main" xmlns="" id="{00000000-0008-0000-0700-00000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311" name="2310 CuadroTexto">
          <a:extLst>
            <a:ext uri="{FF2B5EF4-FFF2-40B4-BE49-F238E27FC236}">
              <a16:creationId xmlns:a16="http://schemas.microsoft.com/office/drawing/2014/main" xmlns="" id="{00000000-0008-0000-0700-00000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312" name="2311 CuadroTexto">
          <a:extLst>
            <a:ext uri="{FF2B5EF4-FFF2-40B4-BE49-F238E27FC236}">
              <a16:creationId xmlns:a16="http://schemas.microsoft.com/office/drawing/2014/main" xmlns="" id="{00000000-0008-0000-0700-00000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313" name="2312 CuadroTexto">
          <a:extLst>
            <a:ext uri="{FF2B5EF4-FFF2-40B4-BE49-F238E27FC236}">
              <a16:creationId xmlns:a16="http://schemas.microsoft.com/office/drawing/2014/main" xmlns="" id="{00000000-0008-0000-0700-00000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314" name="2313 CuadroTexto">
          <a:extLst>
            <a:ext uri="{FF2B5EF4-FFF2-40B4-BE49-F238E27FC236}">
              <a16:creationId xmlns:a16="http://schemas.microsoft.com/office/drawing/2014/main" xmlns="" id="{00000000-0008-0000-0700-00000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315" name="2314 CuadroTexto">
          <a:extLst>
            <a:ext uri="{FF2B5EF4-FFF2-40B4-BE49-F238E27FC236}">
              <a16:creationId xmlns:a16="http://schemas.microsoft.com/office/drawing/2014/main" xmlns="" id="{00000000-0008-0000-0700-00000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316" name="2315 CuadroTexto">
          <a:extLst>
            <a:ext uri="{FF2B5EF4-FFF2-40B4-BE49-F238E27FC236}">
              <a16:creationId xmlns:a16="http://schemas.microsoft.com/office/drawing/2014/main" xmlns="" id="{00000000-0008-0000-0700-00000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317" name="2316 CuadroTexto">
          <a:extLst>
            <a:ext uri="{FF2B5EF4-FFF2-40B4-BE49-F238E27FC236}">
              <a16:creationId xmlns:a16="http://schemas.microsoft.com/office/drawing/2014/main" xmlns="" id="{00000000-0008-0000-0700-00000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318" name="2317 CuadroTexto">
          <a:extLst>
            <a:ext uri="{FF2B5EF4-FFF2-40B4-BE49-F238E27FC236}">
              <a16:creationId xmlns:a16="http://schemas.microsoft.com/office/drawing/2014/main" xmlns="" id="{00000000-0008-0000-0700-00000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319" name="2318 CuadroTexto">
          <a:extLst>
            <a:ext uri="{FF2B5EF4-FFF2-40B4-BE49-F238E27FC236}">
              <a16:creationId xmlns:a16="http://schemas.microsoft.com/office/drawing/2014/main" xmlns="" id="{00000000-0008-0000-0700-00000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320" name="2319 CuadroTexto">
          <a:extLst>
            <a:ext uri="{FF2B5EF4-FFF2-40B4-BE49-F238E27FC236}">
              <a16:creationId xmlns:a16="http://schemas.microsoft.com/office/drawing/2014/main" xmlns="" id="{00000000-0008-0000-0700-00001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321" name="2320 CuadroTexto">
          <a:extLst>
            <a:ext uri="{FF2B5EF4-FFF2-40B4-BE49-F238E27FC236}">
              <a16:creationId xmlns:a16="http://schemas.microsoft.com/office/drawing/2014/main" xmlns="" id="{00000000-0008-0000-0700-00001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322" name="2321 CuadroTexto">
          <a:extLst>
            <a:ext uri="{FF2B5EF4-FFF2-40B4-BE49-F238E27FC236}">
              <a16:creationId xmlns:a16="http://schemas.microsoft.com/office/drawing/2014/main" xmlns="" id="{00000000-0008-0000-0700-00001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323" name="2322 CuadroTexto">
          <a:extLst>
            <a:ext uri="{FF2B5EF4-FFF2-40B4-BE49-F238E27FC236}">
              <a16:creationId xmlns:a16="http://schemas.microsoft.com/office/drawing/2014/main" xmlns="" id="{00000000-0008-0000-0700-00001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324" name="2323 CuadroTexto">
          <a:extLst>
            <a:ext uri="{FF2B5EF4-FFF2-40B4-BE49-F238E27FC236}">
              <a16:creationId xmlns:a16="http://schemas.microsoft.com/office/drawing/2014/main" xmlns="" id="{00000000-0008-0000-0700-00001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325" name="2324 CuadroTexto">
          <a:extLst>
            <a:ext uri="{FF2B5EF4-FFF2-40B4-BE49-F238E27FC236}">
              <a16:creationId xmlns:a16="http://schemas.microsoft.com/office/drawing/2014/main" xmlns="" id="{00000000-0008-0000-0700-00001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326" name="2325 CuadroTexto">
          <a:extLst>
            <a:ext uri="{FF2B5EF4-FFF2-40B4-BE49-F238E27FC236}">
              <a16:creationId xmlns:a16="http://schemas.microsoft.com/office/drawing/2014/main" xmlns="" id="{00000000-0008-0000-0700-00001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327" name="2326 CuadroTexto">
          <a:extLst>
            <a:ext uri="{FF2B5EF4-FFF2-40B4-BE49-F238E27FC236}">
              <a16:creationId xmlns:a16="http://schemas.microsoft.com/office/drawing/2014/main" xmlns="" id="{00000000-0008-0000-0700-00001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328" name="2327 CuadroTexto">
          <a:extLst>
            <a:ext uri="{FF2B5EF4-FFF2-40B4-BE49-F238E27FC236}">
              <a16:creationId xmlns:a16="http://schemas.microsoft.com/office/drawing/2014/main" xmlns="" id="{00000000-0008-0000-0700-00001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329" name="2328 CuadroTexto">
          <a:extLst>
            <a:ext uri="{FF2B5EF4-FFF2-40B4-BE49-F238E27FC236}">
              <a16:creationId xmlns:a16="http://schemas.microsoft.com/office/drawing/2014/main" xmlns="" id="{00000000-0008-0000-0700-00001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330" name="2329 CuadroTexto">
          <a:extLst>
            <a:ext uri="{FF2B5EF4-FFF2-40B4-BE49-F238E27FC236}">
              <a16:creationId xmlns:a16="http://schemas.microsoft.com/office/drawing/2014/main" xmlns="" id="{00000000-0008-0000-0700-00001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331" name="2330 CuadroTexto">
          <a:extLst>
            <a:ext uri="{FF2B5EF4-FFF2-40B4-BE49-F238E27FC236}">
              <a16:creationId xmlns:a16="http://schemas.microsoft.com/office/drawing/2014/main" xmlns="" id="{00000000-0008-0000-0700-00001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332" name="2331 CuadroTexto">
          <a:extLst>
            <a:ext uri="{FF2B5EF4-FFF2-40B4-BE49-F238E27FC236}">
              <a16:creationId xmlns:a16="http://schemas.microsoft.com/office/drawing/2014/main" xmlns="" id="{00000000-0008-0000-0700-00001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333" name="2332 CuadroTexto">
          <a:extLst>
            <a:ext uri="{FF2B5EF4-FFF2-40B4-BE49-F238E27FC236}">
              <a16:creationId xmlns:a16="http://schemas.microsoft.com/office/drawing/2014/main" xmlns="" id="{00000000-0008-0000-0700-00001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334" name="2333 CuadroTexto">
          <a:extLst>
            <a:ext uri="{FF2B5EF4-FFF2-40B4-BE49-F238E27FC236}">
              <a16:creationId xmlns:a16="http://schemas.microsoft.com/office/drawing/2014/main" xmlns="" id="{00000000-0008-0000-0700-00001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35" name="2334 CuadroTexto">
          <a:extLst>
            <a:ext uri="{FF2B5EF4-FFF2-40B4-BE49-F238E27FC236}">
              <a16:creationId xmlns:a16="http://schemas.microsoft.com/office/drawing/2014/main" xmlns="" id="{00000000-0008-0000-0700-00001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36" name="2335 CuadroTexto">
          <a:extLst>
            <a:ext uri="{FF2B5EF4-FFF2-40B4-BE49-F238E27FC236}">
              <a16:creationId xmlns:a16="http://schemas.microsoft.com/office/drawing/2014/main" xmlns="" id="{00000000-0008-0000-0700-00002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37" name="2336 CuadroTexto">
          <a:extLst>
            <a:ext uri="{FF2B5EF4-FFF2-40B4-BE49-F238E27FC236}">
              <a16:creationId xmlns:a16="http://schemas.microsoft.com/office/drawing/2014/main" xmlns="" id="{00000000-0008-0000-0700-00002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38" name="2337 CuadroTexto">
          <a:extLst>
            <a:ext uri="{FF2B5EF4-FFF2-40B4-BE49-F238E27FC236}">
              <a16:creationId xmlns:a16="http://schemas.microsoft.com/office/drawing/2014/main" xmlns="" id="{00000000-0008-0000-0700-00002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339" name="2338 CuadroTexto">
          <a:extLst>
            <a:ext uri="{FF2B5EF4-FFF2-40B4-BE49-F238E27FC236}">
              <a16:creationId xmlns:a16="http://schemas.microsoft.com/office/drawing/2014/main" xmlns="" id="{00000000-0008-0000-0700-00002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340" name="2339 CuadroTexto">
          <a:extLst>
            <a:ext uri="{FF2B5EF4-FFF2-40B4-BE49-F238E27FC236}">
              <a16:creationId xmlns:a16="http://schemas.microsoft.com/office/drawing/2014/main" xmlns="" id="{00000000-0008-0000-0700-00002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341" name="2340 CuadroTexto">
          <a:extLst>
            <a:ext uri="{FF2B5EF4-FFF2-40B4-BE49-F238E27FC236}">
              <a16:creationId xmlns:a16="http://schemas.microsoft.com/office/drawing/2014/main" xmlns="" id="{00000000-0008-0000-0700-00002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342" name="2341 CuadroTexto">
          <a:extLst>
            <a:ext uri="{FF2B5EF4-FFF2-40B4-BE49-F238E27FC236}">
              <a16:creationId xmlns:a16="http://schemas.microsoft.com/office/drawing/2014/main" xmlns="" id="{00000000-0008-0000-0700-00002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343" name="2342 CuadroTexto">
          <a:extLst>
            <a:ext uri="{FF2B5EF4-FFF2-40B4-BE49-F238E27FC236}">
              <a16:creationId xmlns:a16="http://schemas.microsoft.com/office/drawing/2014/main" xmlns="" id="{00000000-0008-0000-0700-00002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344" name="2343 CuadroTexto">
          <a:extLst>
            <a:ext uri="{FF2B5EF4-FFF2-40B4-BE49-F238E27FC236}">
              <a16:creationId xmlns:a16="http://schemas.microsoft.com/office/drawing/2014/main" xmlns="" id="{00000000-0008-0000-0700-00002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345" name="2344 CuadroTexto">
          <a:extLst>
            <a:ext uri="{FF2B5EF4-FFF2-40B4-BE49-F238E27FC236}">
              <a16:creationId xmlns:a16="http://schemas.microsoft.com/office/drawing/2014/main" xmlns="" id="{00000000-0008-0000-0700-00002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346" name="2345 CuadroTexto">
          <a:extLst>
            <a:ext uri="{FF2B5EF4-FFF2-40B4-BE49-F238E27FC236}">
              <a16:creationId xmlns:a16="http://schemas.microsoft.com/office/drawing/2014/main" xmlns="" id="{00000000-0008-0000-0700-00002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347" name="2346 CuadroTexto">
          <a:extLst>
            <a:ext uri="{FF2B5EF4-FFF2-40B4-BE49-F238E27FC236}">
              <a16:creationId xmlns:a16="http://schemas.microsoft.com/office/drawing/2014/main" xmlns="" id="{00000000-0008-0000-0700-00002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348" name="2347 CuadroTexto">
          <a:extLst>
            <a:ext uri="{FF2B5EF4-FFF2-40B4-BE49-F238E27FC236}">
              <a16:creationId xmlns:a16="http://schemas.microsoft.com/office/drawing/2014/main" xmlns="" id="{00000000-0008-0000-0700-00002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49" name="2348 CuadroTexto">
          <a:extLst>
            <a:ext uri="{FF2B5EF4-FFF2-40B4-BE49-F238E27FC236}">
              <a16:creationId xmlns:a16="http://schemas.microsoft.com/office/drawing/2014/main" xmlns="" id="{00000000-0008-0000-0700-00002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50" name="2349 CuadroTexto">
          <a:extLst>
            <a:ext uri="{FF2B5EF4-FFF2-40B4-BE49-F238E27FC236}">
              <a16:creationId xmlns:a16="http://schemas.microsoft.com/office/drawing/2014/main" xmlns="" id="{00000000-0008-0000-0700-00002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51" name="2350 CuadroTexto">
          <a:extLst>
            <a:ext uri="{FF2B5EF4-FFF2-40B4-BE49-F238E27FC236}">
              <a16:creationId xmlns:a16="http://schemas.microsoft.com/office/drawing/2014/main" xmlns="" id="{00000000-0008-0000-0700-00002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52" name="2351 CuadroTexto">
          <a:extLst>
            <a:ext uri="{FF2B5EF4-FFF2-40B4-BE49-F238E27FC236}">
              <a16:creationId xmlns:a16="http://schemas.microsoft.com/office/drawing/2014/main" xmlns="" id="{00000000-0008-0000-0700-00003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353" name="2352 CuadroTexto">
          <a:extLst>
            <a:ext uri="{FF2B5EF4-FFF2-40B4-BE49-F238E27FC236}">
              <a16:creationId xmlns:a16="http://schemas.microsoft.com/office/drawing/2014/main" xmlns="" id="{00000000-0008-0000-0700-00003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354" name="2353 CuadroTexto">
          <a:extLst>
            <a:ext uri="{FF2B5EF4-FFF2-40B4-BE49-F238E27FC236}">
              <a16:creationId xmlns:a16="http://schemas.microsoft.com/office/drawing/2014/main" xmlns="" id="{00000000-0008-0000-0700-00003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55" name="2354 CuadroTexto">
          <a:extLst>
            <a:ext uri="{FF2B5EF4-FFF2-40B4-BE49-F238E27FC236}">
              <a16:creationId xmlns:a16="http://schemas.microsoft.com/office/drawing/2014/main" xmlns="" id="{00000000-0008-0000-0700-00003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56" name="2355 CuadroTexto">
          <a:extLst>
            <a:ext uri="{FF2B5EF4-FFF2-40B4-BE49-F238E27FC236}">
              <a16:creationId xmlns:a16="http://schemas.microsoft.com/office/drawing/2014/main" xmlns="" id="{00000000-0008-0000-0700-00003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57" name="2356 CuadroTexto">
          <a:extLst>
            <a:ext uri="{FF2B5EF4-FFF2-40B4-BE49-F238E27FC236}">
              <a16:creationId xmlns:a16="http://schemas.microsoft.com/office/drawing/2014/main" xmlns="" id="{00000000-0008-0000-0700-00003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58" name="2357 CuadroTexto">
          <a:extLst>
            <a:ext uri="{FF2B5EF4-FFF2-40B4-BE49-F238E27FC236}">
              <a16:creationId xmlns:a16="http://schemas.microsoft.com/office/drawing/2014/main" xmlns="" id="{00000000-0008-0000-0700-00003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359" name="2358 CuadroTexto">
          <a:extLst>
            <a:ext uri="{FF2B5EF4-FFF2-40B4-BE49-F238E27FC236}">
              <a16:creationId xmlns:a16="http://schemas.microsoft.com/office/drawing/2014/main" xmlns="" id="{00000000-0008-0000-0700-00003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360" name="2359 CuadroTexto">
          <a:extLst>
            <a:ext uri="{FF2B5EF4-FFF2-40B4-BE49-F238E27FC236}">
              <a16:creationId xmlns:a16="http://schemas.microsoft.com/office/drawing/2014/main" xmlns="" id="{00000000-0008-0000-0700-00003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361" name="2360 CuadroTexto">
          <a:extLst>
            <a:ext uri="{FF2B5EF4-FFF2-40B4-BE49-F238E27FC236}">
              <a16:creationId xmlns:a16="http://schemas.microsoft.com/office/drawing/2014/main" xmlns="" id="{00000000-0008-0000-0700-00003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362" name="2361 CuadroTexto">
          <a:extLst>
            <a:ext uri="{FF2B5EF4-FFF2-40B4-BE49-F238E27FC236}">
              <a16:creationId xmlns:a16="http://schemas.microsoft.com/office/drawing/2014/main" xmlns="" id="{00000000-0008-0000-0700-00003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363" name="2362 CuadroTexto">
          <a:extLst>
            <a:ext uri="{FF2B5EF4-FFF2-40B4-BE49-F238E27FC236}">
              <a16:creationId xmlns:a16="http://schemas.microsoft.com/office/drawing/2014/main" xmlns="" id="{00000000-0008-0000-0700-00003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364" name="2363 CuadroTexto">
          <a:extLst>
            <a:ext uri="{FF2B5EF4-FFF2-40B4-BE49-F238E27FC236}">
              <a16:creationId xmlns:a16="http://schemas.microsoft.com/office/drawing/2014/main" xmlns="" id="{00000000-0008-0000-0700-00003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365" name="2364 CuadroTexto">
          <a:extLst>
            <a:ext uri="{FF2B5EF4-FFF2-40B4-BE49-F238E27FC236}">
              <a16:creationId xmlns:a16="http://schemas.microsoft.com/office/drawing/2014/main" xmlns="" id="{00000000-0008-0000-0700-00003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366" name="2365 CuadroTexto">
          <a:extLst>
            <a:ext uri="{FF2B5EF4-FFF2-40B4-BE49-F238E27FC236}">
              <a16:creationId xmlns:a16="http://schemas.microsoft.com/office/drawing/2014/main" xmlns="" id="{00000000-0008-0000-0700-00003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367" name="2366 CuadroTexto">
          <a:extLst>
            <a:ext uri="{FF2B5EF4-FFF2-40B4-BE49-F238E27FC236}">
              <a16:creationId xmlns:a16="http://schemas.microsoft.com/office/drawing/2014/main" xmlns="" id="{00000000-0008-0000-0700-00003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368" name="2367 CuadroTexto">
          <a:extLst>
            <a:ext uri="{FF2B5EF4-FFF2-40B4-BE49-F238E27FC236}">
              <a16:creationId xmlns:a16="http://schemas.microsoft.com/office/drawing/2014/main" xmlns="" id="{00000000-0008-0000-0700-00004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369" name="2368 CuadroTexto">
          <a:extLst>
            <a:ext uri="{FF2B5EF4-FFF2-40B4-BE49-F238E27FC236}">
              <a16:creationId xmlns:a16="http://schemas.microsoft.com/office/drawing/2014/main" xmlns="" id="{00000000-0008-0000-0700-00004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370" name="2369 CuadroTexto">
          <a:extLst>
            <a:ext uri="{FF2B5EF4-FFF2-40B4-BE49-F238E27FC236}">
              <a16:creationId xmlns:a16="http://schemas.microsoft.com/office/drawing/2014/main" xmlns="" id="{00000000-0008-0000-0700-00004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371" name="2370 CuadroTexto">
          <a:extLst>
            <a:ext uri="{FF2B5EF4-FFF2-40B4-BE49-F238E27FC236}">
              <a16:creationId xmlns:a16="http://schemas.microsoft.com/office/drawing/2014/main" xmlns="" id="{00000000-0008-0000-0700-00004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372" name="2371 CuadroTexto">
          <a:extLst>
            <a:ext uri="{FF2B5EF4-FFF2-40B4-BE49-F238E27FC236}">
              <a16:creationId xmlns:a16="http://schemas.microsoft.com/office/drawing/2014/main" xmlns="" id="{00000000-0008-0000-0700-00004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373" name="2372 CuadroTexto">
          <a:extLst>
            <a:ext uri="{FF2B5EF4-FFF2-40B4-BE49-F238E27FC236}">
              <a16:creationId xmlns:a16="http://schemas.microsoft.com/office/drawing/2014/main" xmlns="" id="{00000000-0008-0000-0700-00004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374" name="2373 CuadroTexto">
          <a:extLst>
            <a:ext uri="{FF2B5EF4-FFF2-40B4-BE49-F238E27FC236}">
              <a16:creationId xmlns:a16="http://schemas.microsoft.com/office/drawing/2014/main" xmlns="" id="{00000000-0008-0000-0700-00004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375" name="2374 CuadroTexto">
          <a:extLst>
            <a:ext uri="{FF2B5EF4-FFF2-40B4-BE49-F238E27FC236}">
              <a16:creationId xmlns:a16="http://schemas.microsoft.com/office/drawing/2014/main" xmlns="" id="{00000000-0008-0000-0700-00004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376" name="2375 CuadroTexto">
          <a:extLst>
            <a:ext uri="{FF2B5EF4-FFF2-40B4-BE49-F238E27FC236}">
              <a16:creationId xmlns:a16="http://schemas.microsoft.com/office/drawing/2014/main" xmlns="" id="{00000000-0008-0000-0700-00004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77" name="2376 CuadroTexto">
          <a:extLst>
            <a:ext uri="{FF2B5EF4-FFF2-40B4-BE49-F238E27FC236}">
              <a16:creationId xmlns:a16="http://schemas.microsoft.com/office/drawing/2014/main" xmlns="" id="{00000000-0008-0000-0700-00004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78" name="2377 CuadroTexto">
          <a:extLst>
            <a:ext uri="{FF2B5EF4-FFF2-40B4-BE49-F238E27FC236}">
              <a16:creationId xmlns:a16="http://schemas.microsoft.com/office/drawing/2014/main" xmlns="" id="{00000000-0008-0000-0700-00004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79" name="2378 CuadroTexto">
          <a:extLst>
            <a:ext uri="{FF2B5EF4-FFF2-40B4-BE49-F238E27FC236}">
              <a16:creationId xmlns:a16="http://schemas.microsoft.com/office/drawing/2014/main" xmlns="" id="{00000000-0008-0000-0700-00004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380" name="2379 CuadroTexto">
          <a:extLst>
            <a:ext uri="{FF2B5EF4-FFF2-40B4-BE49-F238E27FC236}">
              <a16:creationId xmlns:a16="http://schemas.microsoft.com/office/drawing/2014/main" xmlns="" id="{00000000-0008-0000-0700-00004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81" name="2380 CuadroTexto">
          <a:extLst>
            <a:ext uri="{FF2B5EF4-FFF2-40B4-BE49-F238E27FC236}">
              <a16:creationId xmlns:a16="http://schemas.microsoft.com/office/drawing/2014/main" xmlns="" id="{00000000-0008-0000-0700-00004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82" name="2381 CuadroTexto">
          <a:extLst>
            <a:ext uri="{FF2B5EF4-FFF2-40B4-BE49-F238E27FC236}">
              <a16:creationId xmlns:a16="http://schemas.microsoft.com/office/drawing/2014/main" xmlns="" id="{00000000-0008-0000-0700-00004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383" name="2382 CuadroTexto">
          <a:extLst>
            <a:ext uri="{FF2B5EF4-FFF2-40B4-BE49-F238E27FC236}">
              <a16:creationId xmlns:a16="http://schemas.microsoft.com/office/drawing/2014/main" xmlns="" id="{00000000-0008-0000-0700-00004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384" name="2383 CuadroTexto">
          <a:extLst>
            <a:ext uri="{FF2B5EF4-FFF2-40B4-BE49-F238E27FC236}">
              <a16:creationId xmlns:a16="http://schemas.microsoft.com/office/drawing/2014/main" xmlns="" id="{00000000-0008-0000-0700-00005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385" name="2384 CuadroTexto">
          <a:extLst>
            <a:ext uri="{FF2B5EF4-FFF2-40B4-BE49-F238E27FC236}">
              <a16:creationId xmlns:a16="http://schemas.microsoft.com/office/drawing/2014/main" xmlns="" id="{00000000-0008-0000-0700-00005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386" name="2385 CuadroTexto">
          <a:extLst>
            <a:ext uri="{FF2B5EF4-FFF2-40B4-BE49-F238E27FC236}">
              <a16:creationId xmlns:a16="http://schemas.microsoft.com/office/drawing/2014/main" xmlns="" id="{00000000-0008-0000-0700-00005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87" name="2386 CuadroTexto">
          <a:extLst>
            <a:ext uri="{FF2B5EF4-FFF2-40B4-BE49-F238E27FC236}">
              <a16:creationId xmlns:a16="http://schemas.microsoft.com/office/drawing/2014/main" xmlns="" id="{00000000-0008-0000-0700-00005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388" name="2387 CuadroTexto">
          <a:extLst>
            <a:ext uri="{FF2B5EF4-FFF2-40B4-BE49-F238E27FC236}">
              <a16:creationId xmlns:a16="http://schemas.microsoft.com/office/drawing/2014/main" xmlns="" id="{00000000-0008-0000-0700-00005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389" name="2388 CuadroTexto">
          <a:extLst>
            <a:ext uri="{FF2B5EF4-FFF2-40B4-BE49-F238E27FC236}">
              <a16:creationId xmlns:a16="http://schemas.microsoft.com/office/drawing/2014/main" xmlns="" id="{00000000-0008-0000-0700-00005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390" name="2389 CuadroTexto">
          <a:extLst>
            <a:ext uri="{FF2B5EF4-FFF2-40B4-BE49-F238E27FC236}">
              <a16:creationId xmlns:a16="http://schemas.microsoft.com/office/drawing/2014/main" xmlns="" id="{00000000-0008-0000-0700-00005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391" name="2390 CuadroTexto">
          <a:extLst>
            <a:ext uri="{FF2B5EF4-FFF2-40B4-BE49-F238E27FC236}">
              <a16:creationId xmlns:a16="http://schemas.microsoft.com/office/drawing/2014/main" xmlns="" id="{00000000-0008-0000-0700-00005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392" name="2391 CuadroTexto">
          <a:extLst>
            <a:ext uri="{FF2B5EF4-FFF2-40B4-BE49-F238E27FC236}">
              <a16:creationId xmlns:a16="http://schemas.microsoft.com/office/drawing/2014/main" xmlns="" id="{00000000-0008-0000-0700-00005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393" name="2392 CuadroTexto">
          <a:extLst>
            <a:ext uri="{FF2B5EF4-FFF2-40B4-BE49-F238E27FC236}">
              <a16:creationId xmlns:a16="http://schemas.microsoft.com/office/drawing/2014/main" xmlns="" id="{00000000-0008-0000-0700-00005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394" name="2393 CuadroTexto">
          <a:extLst>
            <a:ext uri="{FF2B5EF4-FFF2-40B4-BE49-F238E27FC236}">
              <a16:creationId xmlns:a16="http://schemas.microsoft.com/office/drawing/2014/main" xmlns="" id="{00000000-0008-0000-0700-00005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395" name="2394 CuadroTexto">
          <a:extLst>
            <a:ext uri="{FF2B5EF4-FFF2-40B4-BE49-F238E27FC236}">
              <a16:creationId xmlns:a16="http://schemas.microsoft.com/office/drawing/2014/main" xmlns="" id="{00000000-0008-0000-0700-00005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396" name="2395 CuadroTexto">
          <a:extLst>
            <a:ext uri="{FF2B5EF4-FFF2-40B4-BE49-F238E27FC236}">
              <a16:creationId xmlns:a16="http://schemas.microsoft.com/office/drawing/2014/main" xmlns="" id="{00000000-0008-0000-0700-00005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397" name="2396 CuadroTexto">
          <a:extLst>
            <a:ext uri="{FF2B5EF4-FFF2-40B4-BE49-F238E27FC236}">
              <a16:creationId xmlns:a16="http://schemas.microsoft.com/office/drawing/2014/main" xmlns="" id="{00000000-0008-0000-0700-00005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398" name="2397 CuadroTexto">
          <a:extLst>
            <a:ext uri="{FF2B5EF4-FFF2-40B4-BE49-F238E27FC236}">
              <a16:creationId xmlns:a16="http://schemas.microsoft.com/office/drawing/2014/main" xmlns="" id="{00000000-0008-0000-0700-00005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399" name="2398 CuadroTexto">
          <a:extLst>
            <a:ext uri="{FF2B5EF4-FFF2-40B4-BE49-F238E27FC236}">
              <a16:creationId xmlns:a16="http://schemas.microsoft.com/office/drawing/2014/main" xmlns="" id="{00000000-0008-0000-0700-00005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00" name="2399 CuadroTexto">
          <a:extLst>
            <a:ext uri="{FF2B5EF4-FFF2-40B4-BE49-F238E27FC236}">
              <a16:creationId xmlns:a16="http://schemas.microsoft.com/office/drawing/2014/main" xmlns="" id="{00000000-0008-0000-0700-00006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01" name="2400 CuadroTexto">
          <a:extLst>
            <a:ext uri="{FF2B5EF4-FFF2-40B4-BE49-F238E27FC236}">
              <a16:creationId xmlns:a16="http://schemas.microsoft.com/office/drawing/2014/main" xmlns="" id="{00000000-0008-0000-0700-00006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02" name="2401 CuadroTexto">
          <a:extLst>
            <a:ext uri="{FF2B5EF4-FFF2-40B4-BE49-F238E27FC236}">
              <a16:creationId xmlns:a16="http://schemas.microsoft.com/office/drawing/2014/main" xmlns="" id="{00000000-0008-0000-0700-00006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403" name="2402 CuadroTexto">
          <a:extLst>
            <a:ext uri="{FF2B5EF4-FFF2-40B4-BE49-F238E27FC236}">
              <a16:creationId xmlns:a16="http://schemas.microsoft.com/office/drawing/2014/main" xmlns="" id="{00000000-0008-0000-0700-00006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404" name="2403 CuadroTexto">
          <a:extLst>
            <a:ext uri="{FF2B5EF4-FFF2-40B4-BE49-F238E27FC236}">
              <a16:creationId xmlns:a16="http://schemas.microsoft.com/office/drawing/2014/main" xmlns="" id="{00000000-0008-0000-0700-00006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405" name="2404 CuadroTexto">
          <a:extLst>
            <a:ext uri="{FF2B5EF4-FFF2-40B4-BE49-F238E27FC236}">
              <a16:creationId xmlns:a16="http://schemas.microsoft.com/office/drawing/2014/main" xmlns="" id="{00000000-0008-0000-0700-00006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406" name="2405 CuadroTexto">
          <a:extLst>
            <a:ext uri="{FF2B5EF4-FFF2-40B4-BE49-F238E27FC236}">
              <a16:creationId xmlns:a16="http://schemas.microsoft.com/office/drawing/2014/main" xmlns="" id="{00000000-0008-0000-0700-00006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07" name="2406 CuadroTexto">
          <a:extLst>
            <a:ext uri="{FF2B5EF4-FFF2-40B4-BE49-F238E27FC236}">
              <a16:creationId xmlns:a16="http://schemas.microsoft.com/office/drawing/2014/main" xmlns="" id="{00000000-0008-0000-0700-00006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08" name="2407 CuadroTexto">
          <a:extLst>
            <a:ext uri="{FF2B5EF4-FFF2-40B4-BE49-F238E27FC236}">
              <a16:creationId xmlns:a16="http://schemas.microsoft.com/office/drawing/2014/main" xmlns="" id="{00000000-0008-0000-0700-00006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09" name="2408 CuadroTexto">
          <a:extLst>
            <a:ext uri="{FF2B5EF4-FFF2-40B4-BE49-F238E27FC236}">
              <a16:creationId xmlns:a16="http://schemas.microsoft.com/office/drawing/2014/main" xmlns="" id="{00000000-0008-0000-0700-00006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10" name="2409 CuadroTexto">
          <a:extLst>
            <a:ext uri="{FF2B5EF4-FFF2-40B4-BE49-F238E27FC236}">
              <a16:creationId xmlns:a16="http://schemas.microsoft.com/office/drawing/2014/main" xmlns="" id="{00000000-0008-0000-0700-00006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11" name="2410 CuadroTexto">
          <a:extLst>
            <a:ext uri="{FF2B5EF4-FFF2-40B4-BE49-F238E27FC236}">
              <a16:creationId xmlns:a16="http://schemas.microsoft.com/office/drawing/2014/main" xmlns="" id="{00000000-0008-0000-0700-00006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12" name="2411 CuadroTexto">
          <a:extLst>
            <a:ext uri="{FF2B5EF4-FFF2-40B4-BE49-F238E27FC236}">
              <a16:creationId xmlns:a16="http://schemas.microsoft.com/office/drawing/2014/main" xmlns="" id="{00000000-0008-0000-0700-00006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13" name="2412 CuadroTexto">
          <a:extLst>
            <a:ext uri="{FF2B5EF4-FFF2-40B4-BE49-F238E27FC236}">
              <a16:creationId xmlns:a16="http://schemas.microsoft.com/office/drawing/2014/main" xmlns="" id="{00000000-0008-0000-0700-00006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14" name="2413 CuadroTexto">
          <a:extLst>
            <a:ext uri="{FF2B5EF4-FFF2-40B4-BE49-F238E27FC236}">
              <a16:creationId xmlns:a16="http://schemas.microsoft.com/office/drawing/2014/main" xmlns="" id="{00000000-0008-0000-0700-00006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15" name="2414 CuadroTexto">
          <a:extLst>
            <a:ext uri="{FF2B5EF4-FFF2-40B4-BE49-F238E27FC236}">
              <a16:creationId xmlns:a16="http://schemas.microsoft.com/office/drawing/2014/main" xmlns="" id="{00000000-0008-0000-0700-00006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16" name="2415 CuadroTexto">
          <a:extLst>
            <a:ext uri="{FF2B5EF4-FFF2-40B4-BE49-F238E27FC236}">
              <a16:creationId xmlns:a16="http://schemas.microsoft.com/office/drawing/2014/main" xmlns="" id="{00000000-0008-0000-0700-00007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17" name="2416 CuadroTexto">
          <a:extLst>
            <a:ext uri="{FF2B5EF4-FFF2-40B4-BE49-F238E27FC236}">
              <a16:creationId xmlns:a16="http://schemas.microsoft.com/office/drawing/2014/main" xmlns="" id="{00000000-0008-0000-0700-00007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18" name="2417 CuadroTexto">
          <a:extLst>
            <a:ext uri="{FF2B5EF4-FFF2-40B4-BE49-F238E27FC236}">
              <a16:creationId xmlns:a16="http://schemas.microsoft.com/office/drawing/2014/main" xmlns="" id="{00000000-0008-0000-0700-00007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19" name="2418 CuadroTexto">
          <a:extLst>
            <a:ext uri="{FF2B5EF4-FFF2-40B4-BE49-F238E27FC236}">
              <a16:creationId xmlns:a16="http://schemas.microsoft.com/office/drawing/2014/main" xmlns="" id="{00000000-0008-0000-0700-00007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20" name="2419 CuadroTexto">
          <a:extLst>
            <a:ext uri="{FF2B5EF4-FFF2-40B4-BE49-F238E27FC236}">
              <a16:creationId xmlns:a16="http://schemas.microsoft.com/office/drawing/2014/main" xmlns="" id="{00000000-0008-0000-0700-00007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21" name="2420 CuadroTexto">
          <a:extLst>
            <a:ext uri="{FF2B5EF4-FFF2-40B4-BE49-F238E27FC236}">
              <a16:creationId xmlns:a16="http://schemas.microsoft.com/office/drawing/2014/main" xmlns="" id="{00000000-0008-0000-0700-00007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22" name="2421 CuadroTexto">
          <a:extLst>
            <a:ext uri="{FF2B5EF4-FFF2-40B4-BE49-F238E27FC236}">
              <a16:creationId xmlns:a16="http://schemas.microsoft.com/office/drawing/2014/main" xmlns="" id="{00000000-0008-0000-0700-00007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23" name="2422 CuadroTexto">
          <a:extLst>
            <a:ext uri="{FF2B5EF4-FFF2-40B4-BE49-F238E27FC236}">
              <a16:creationId xmlns:a16="http://schemas.microsoft.com/office/drawing/2014/main" xmlns="" id="{00000000-0008-0000-0700-00007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24" name="2423 CuadroTexto">
          <a:extLst>
            <a:ext uri="{FF2B5EF4-FFF2-40B4-BE49-F238E27FC236}">
              <a16:creationId xmlns:a16="http://schemas.microsoft.com/office/drawing/2014/main" xmlns="" id="{00000000-0008-0000-0700-00007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425" name="2424 CuadroTexto">
          <a:extLst>
            <a:ext uri="{FF2B5EF4-FFF2-40B4-BE49-F238E27FC236}">
              <a16:creationId xmlns:a16="http://schemas.microsoft.com/office/drawing/2014/main" xmlns="" id="{00000000-0008-0000-0700-00007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426" name="2425 CuadroTexto">
          <a:extLst>
            <a:ext uri="{FF2B5EF4-FFF2-40B4-BE49-F238E27FC236}">
              <a16:creationId xmlns:a16="http://schemas.microsoft.com/office/drawing/2014/main" xmlns="" id="{00000000-0008-0000-0700-00007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427" name="2426 CuadroTexto">
          <a:extLst>
            <a:ext uri="{FF2B5EF4-FFF2-40B4-BE49-F238E27FC236}">
              <a16:creationId xmlns:a16="http://schemas.microsoft.com/office/drawing/2014/main" xmlns="" id="{00000000-0008-0000-0700-00007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428" name="2427 CuadroTexto">
          <a:extLst>
            <a:ext uri="{FF2B5EF4-FFF2-40B4-BE49-F238E27FC236}">
              <a16:creationId xmlns:a16="http://schemas.microsoft.com/office/drawing/2014/main" xmlns="" id="{00000000-0008-0000-0700-00007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429" name="2428 CuadroTexto">
          <a:extLst>
            <a:ext uri="{FF2B5EF4-FFF2-40B4-BE49-F238E27FC236}">
              <a16:creationId xmlns:a16="http://schemas.microsoft.com/office/drawing/2014/main" xmlns="" id="{00000000-0008-0000-0700-00007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430" name="2429 CuadroTexto">
          <a:extLst>
            <a:ext uri="{FF2B5EF4-FFF2-40B4-BE49-F238E27FC236}">
              <a16:creationId xmlns:a16="http://schemas.microsoft.com/office/drawing/2014/main" xmlns="" id="{00000000-0008-0000-0700-00007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431" name="2430 CuadroTexto">
          <a:extLst>
            <a:ext uri="{FF2B5EF4-FFF2-40B4-BE49-F238E27FC236}">
              <a16:creationId xmlns:a16="http://schemas.microsoft.com/office/drawing/2014/main" xmlns="" id="{00000000-0008-0000-0700-00007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432" name="2431 CuadroTexto">
          <a:extLst>
            <a:ext uri="{FF2B5EF4-FFF2-40B4-BE49-F238E27FC236}">
              <a16:creationId xmlns:a16="http://schemas.microsoft.com/office/drawing/2014/main" xmlns="" id="{00000000-0008-0000-0700-00008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433" name="2432 CuadroTexto">
          <a:extLst>
            <a:ext uri="{FF2B5EF4-FFF2-40B4-BE49-F238E27FC236}">
              <a16:creationId xmlns:a16="http://schemas.microsoft.com/office/drawing/2014/main" xmlns="" id="{00000000-0008-0000-0700-00008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434" name="2433 CuadroTexto">
          <a:extLst>
            <a:ext uri="{FF2B5EF4-FFF2-40B4-BE49-F238E27FC236}">
              <a16:creationId xmlns:a16="http://schemas.microsoft.com/office/drawing/2014/main" xmlns="" id="{00000000-0008-0000-0700-00008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435" name="2434 CuadroTexto">
          <a:extLst>
            <a:ext uri="{FF2B5EF4-FFF2-40B4-BE49-F238E27FC236}">
              <a16:creationId xmlns:a16="http://schemas.microsoft.com/office/drawing/2014/main" xmlns="" id="{00000000-0008-0000-0700-00008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436" name="2435 CuadroTexto">
          <a:extLst>
            <a:ext uri="{FF2B5EF4-FFF2-40B4-BE49-F238E27FC236}">
              <a16:creationId xmlns:a16="http://schemas.microsoft.com/office/drawing/2014/main" xmlns="" id="{00000000-0008-0000-0700-00008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437" name="2436 CuadroTexto">
          <a:extLst>
            <a:ext uri="{FF2B5EF4-FFF2-40B4-BE49-F238E27FC236}">
              <a16:creationId xmlns:a16="http://schemas.microsoft.com/office/drawing/2014/main" xmlns="" id="{00000000-0008-0000-0700-00008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438" name="2437 CuadroTexto">
          <a:extLst>
            <a:ext uri="{FF2B5EF4-FFF2-40B4-BE49-F238E27FC236}">
              <a16:creationId xmlns:a16="http://schemas.microsoft.com/office/drawing/2014/main" xmlns="" id="{00000000-0008-0000-0700-00008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439" name="2438 CuadroTexto">
          <a:extLst>
            <a:ext uri="{FF2B5EF4-FFF2-40B4-BE49-F238E27FC236}">
              <a16:creationId xmlns:a16="http://schemas.microsoft.com/office/drawing/2014/main" xmlns="" id="{00000000-0008-0000-0700-00008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440" name="2439 CuadroTexto">
          <a:extLst>
            <a:ext uri="{FF2B5EF4-FFF2-40B4-BE49-F238E27FC236}">
              <a16:creationId xmlns:a16="http://schemas.microsoft.com/office/drawing/2014/main" xmlns="" id="{00000000-0008-0000-0700-00008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441" name="2440 CuadroTexto">
          <a:extLst>
            <a:ext uri="{FF2B5EF4-FFF2-40B4-BE49-F238E27FC236}">
              <a16:creationId xmlns:a16="http://schemas.microsoft.com/office/drawing/2014/main" xmlns="" id="{00000000-0008-0000-0700-00008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442" name="2441 CuadroTexto">
          <a:extLst>
            <a:ext uri="{FF2B5EF4-FFF2-40B4-BE49-F238E27FC236}">
              <a16:creationId xmlns:a16="http://schemas.microsoft.com/office/drawing/2014/main" xmlns="" id="{00000000-0008-0000-0700-00008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443" name="2442 CuadroTexto">
          <a:extLst>
            <a:ext uri="{FF2B5EF4-FFF2-40B4-BE49-F238E27FC236}">
              <a16:creationId xmlns:a16="http://schemas.microsoft.com/office/drawing/2014/main" xmlns="" id="{00000000-0008-0000-0700-00008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444" name="2443 CuadroTexto">
          <a:extLst>
            <a:ext uri="{FF2B5EF4-FFF2-40B4-BE49-F238E27FC236}">
              <a16:creationId xmlns:a16="http://schemas.microsoft.com/office/drawing/2014/main" xmlns="" id="{00000000-0008-0000-0700-00008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445" name="2444 CuadroTexto">
          <a:extLst>
            <a:ext uri="{FF2B5EF4-FFF2-40B4-BE49-F238E27FC236}">
              <a16:creationId xmlns:a16="http://schemas.microsoft.com/office/drawing/2014/main" xmlns="" id="{00000000-0008-0000-0700-00008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446" name="2445 CuadroTexto">
          <a:extLst>
            <a:ext uri="{FF2B5EF4-FFF2-40B4-BE49-F238E27FC236}">
              <a16:creationId xmlns:a16="http://schemas.microsoft.com/office/drawing/2014/main" xmlns="" id="{00000000-0008-0000-0700-00008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447" name="2446 CuadroTexto">
          <a:extLst>
            <a:ext uri="{FF2B5EF4-FFF2-40B4-BE49-F238E27FC236}">
              <a16:creationId xmlns:a16="http://schemas.microsoft.com/office/drawing/2014/main" xmlns="" id="{00000000-0008-0000-0700-00008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448" name="2447 CuadroTexto">
          <a:extLst>
            <a:ext uri="{FF2B5EF4-FFF2-40B4-BE49-F238E27FC236}">
              <a16:creationId xmlns:a16="http://schemas.microsoft.com/office/drawing/2014/main" xmlns="" id="{00000000-0008-0000-0700-00009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49" name="2448 CuadroTexto">
          <a:extLst>
            <a:ext uri="{FF2B5EF4-FFF2-40B4-BE49-F238E27FC236}">
              <a16:creationId xmlns:a16="http://schemas.microsoft.com/office/drawing/2014/main" xmlns="" id="{00000000-0008-0000-0700-00009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50" name="2449 CuadroTexto">
          <a:extLst>
            <a:ext uri="{FF2B5EF4-FFF2-40B4-BE49-F238E27FC236}">
              <a16:creationId xmlns:a16="http://schemas.microsoft.com/office/drawing/2014/main" xmlns="" id="{00000000-0008-0000-0700-00009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451" name="2450 CuadroTexto">
          <a:extLst>
            <a:ext uri="{FF2B5EF4-FFF2-40B4-BE49-F238E27FC236}">
              <a16:creationId xmlns:a16="http://schemas.microsoft.com/office/drawing/2014/main" xmlns="" id="{00000000-0008-0000-0700-00009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452" name="2451 CuadroTexto">
          <a:extLst>
            <a:ext uri="{FF2B5EF4-FFF2-40B4-BE49-F238E27FC236}">
              <a16:creationId xmlns:a16="http://schemas.microsoft.com/office/drawing/2014/main" xmlns="" id="{00000000-0008-0000-0700-00009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453" name="2452 CuadroTexto">
          <a:extLst>
            <a:ext uri="{FF2B5EF4-FFF2-40B4-BE49-F238E27FC236}">
              <a16:creationId xmlns:a16="http://schemas.microsoft.com/office/drawing/2014/main" xmlns="" id="{00000000-0008-0000-0700-00009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454" name="2453 CuadroTexto">
          <a:extLst>
            <a:ext uri="{FF2B5EF4-FFF2-40B4-BE49-F238E27FC236}">
              <a16:creationId xmlns:a16="http://schemas.microsoft.com/office/drawing/2014/main" xmlns="" id="{00000000-0008-0000-0700-00009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55" name="2454 CuadroTexto">
          <a:extLst>
            <a:ext uri="{FF2B5EF4-FFF2-40B4-BE49-F238E27FC236}">
              <a16:creationId xmlns:a16="http://schemas.microsoft.com/office/drawing/2014/main" xmlns="" id="{00000000-0008-0000-0700-00009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56" name="2455 CuadroTexto">
          <a:extLst>
            <a:ext uri="{FF2B5EF4-FFF2-40B4-BE49-F238E27FC236}">
              <a16:creationId xmlns:a16="http://schemas.microsoft.com/office/drawing/2014/main" xmlns="" id="{00000000-0008-0000-0700-00009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57" name="2456 CuadroTexto">
          <a:extLst>
            <a:ext uri="{FF2B5EF4-FFF2-40B4-BE49-F238E27FC236}">
              <a16:creationId xmlns:a16="http://schemas.microsoft.com/office/drawing/2014/main" xmlns="" id="{00000000-0008-0000-0700-00009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58" name="2457 CuadroTexto">
          <a:extLst>
            <a:ext uri="{FF2B5EF4-FFF2-40B4-BE49-F238E27FC236}">
              <a16:creationId xmlns:a16="http://schemas.microsoft.com/office/drawing/2014/main" xmlns="" id="{00000000-0008-0000-0700-00009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59" name="2458 CuadroTexto">
          <a:extLst>
            <a:ext uri="{FF2B5EF4-FFF2-40B4-BE49-F238E27FC236}">
              <a16:creationId xmlns:a16="http://schemas.microsoft.com/office/drawing/2014/main" xmlns="" id="{00000000-0008-0000-0700-00009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60" name="2459 CuadroTexto">
          <a:extLst>
            <a:ext uri="{FF2B5EF4-FFF2-40B4-BE49-F238E27FC236}">
              <a16:creationId xmlns:a16="http://schemas.microsoft.com/office/drawing/2014/main" xmlns="" id="{00000000-0008-0000-0700-00009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61" name="2460 CuadroTexto">
          <a:extLst>
            <a:ext uri="{FF2B5EF4-FFF2-40B4-BE49-F238E27FC236}">
              <a16:creationId xmlns:a16="http://schemas.microsoft.com/office/drawing/2014/main" xmlns="" id="{00000000-0008-0000-0700-00009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62" name="2461 CuadroTexto">
          <a:extLst>
            <a:ext uri="{FF2B5EF4-FFF2-40B4-BE49-F238E27FC236}">
              <a16:creationId xmlns:a16="http://schemas.microsoft.com/office/drawing/2014/main" xmlns="" id="{00000000-0008-0000-0700-00009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63" name="2462 CuadroTexto">
          <a:extLst>
            <a:ext uri="{FF2B5EF4-FFF2-40B4-BE49-F238E27FC236}">
              <a16:creationId xmlns:a16="http://schemas.microsoft.com/office/drawing/2014/main" xmlns="" id="{00000000-0008-0000-0700-00009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64" name="2463 CuadroTexto">
          <a:extLst>
            <a:ext uri="{FF2B5EF4-FFF2-40B4-BE49-F238E27FC236}">
              <a16:creationId xmlns:a16="http://schemas.microsoft.com/office/drawing/2014/main" xmlns="" id="{00000000-0008-0000-0700-0000A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65" name="2464 CuadroTexto">
          <a:extLst>
            <a:ext uri="{FF2B5EF4-FFF2-40B4-BE49-F238E27FC236}">
              <a16:creationId xmlns:a16="http://schemas.microsoft.com/office/drawing/2014/main" xmlns="" id="{00000000-0008-0000-0700-0000A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66" name="2465 CuadroTexto">
          <a:extLst>
            <a:ext uri="{FF2B5EF4-FFF2-40B4-BE49-F238E27FC236}">
              <a16:creationId xmlns:a16="http://schemas.microsoft.com/office/drawing/2014/main" xmlns="" id="{00000000-0008-0000-0700-0000A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467" name="2466 CuadroTexto">
          <a:extLst>
            <a:ext uri="{FF2B5EF4-FFF2-40B4-BE49-F238E27FC236}">
              <a16:creationId xmlns:a16="http://schemas.microsoft.com/office/drawing/2014/main" xmlns="" id="{00000000-0008-0000-0700-0000A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468" name="2467 CuadroTexto">
          <a:extLst>
            <a:ext uri="{FF2B5EF4-FFF2-40B4-BE49-F238E27FC236}">
              <a16:creationId xmlns:a16="http://schemas.microsoft.com/office/drawing/2014/main" xmlns="" id="{00000000-0008-0000-0700-0000A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69" name="2468 CuadroTexto">
          <a:extLst>
            <a:ext uri="{FF2B5EF4-FFF2-40B4-BE49-F238E27FC236}">
              <a16:creationId xmlns:a16="http://schemas.microsoft.com/office/drawing/2014/main" xmlns="" id="{00000000-0008-0000-0700-0000A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70" name="2469 CuadroTexto">
          <a:extLst>
            <a:ext uri="{FF2B5EF4-FFF2-40B4-BE49-F238E27FC236}">
              <a16:creationId xmlns:a16="http://schemas.microsoft.com/office/drawing/2014/main" xmlns="" id="{00000000-0008-0000-0700-0000A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71" name="2470 CuadroTexto">
          <a:extLst>
            <a:ext uri="{FF2B5EF4-FFF2-40B4-BE49-F238E27FC236}">
              <a16:creationId xmlns:a16="http://schemas.microsoft.com/office/drawing/2014/main" xmlns="" id="{00000000-0008-0000-0700-0000A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472" name="2471 CuadroTexto">
          <a:extLst>
            <a:ext uri="{FF2B5EF4-FFF2-40B4-BE49-F238E27FC236}">
              <a16:creationId xmlns:a16="http://schemas.microsoft.com/office/drawing/2014/main" xmlns="" id="{00000000-0008-0000-0700-0000A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73" name="2472 CuadroTexto">
          <a:extLst>
            <a:ext uri="{FF2B5EF4-FFF2-40B4-BE49-F238E27FC236}">
              <a16:creationId xmlns:a16="http://schemas.microsoft.com/office/drawing/2014/main" xmlns="" id="{00000000-0008-0000-0700-0000A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74" name="2473 CuadroTexto">
          <a:extLst>
            <a:ext uri="{FF2B5EF4-FFF2-40B4-BE49-F238E27FC236}">
              <a16:creationId xmlns:a16="http://schemas.microsoft.com/office/drawing/2014/main" xmlns="" id="{00000000-0008-0000-0700-0000A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75" name="2474 CuadroTexto">
          <a:extLst>
            <a:ext uri="{FF2B5EF4-FFF2-40B4-BE49-F238E27FC236}">
              <a16:creationId xmlns:a16="http://schemas.microsoft.com/office/drawing/2014/main" xmlns="" id="{00000000-0008-0000-0700-0000A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476" name="2475 CuadroTexto">
          <a:extLst>
            <a:ext uri="{FF2B5EF4-FFF2-40B4-BE49-F238E27FC236}">
              <a16:creationId xmlns:a16="http://schemas.microsoft.com/office/drawing/2014/main" xmlns="" id="{00000000-0008-0000-0700-0000A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77" name="2476 CuadroTexto">
          <a:extLst>
            <a:ext uri="{FF2B5EF4-FFF2-40B4-BE49-F238E27FC236}">
              <a16:creationId xmlns:a16="http://schemas.microsoft.com/office/drawing/2014/main" xmlns="" id="{00000000-0008-0000-0700-0000A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78" name="2477 CuadroTexto">
          <a:extLst>
            <a:ext uri="{FF2B5EF4-FFF2-40B4-BE49-F238E27FC236}">
              <a16:creationId xmlns:a16="http://schemas.microsoft.com/office/drawing/2014/main" xmlns="" id="{00000000-0008-0000-0700-0000A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79" name="2478 CuadroTexto">
          <a:extLst>
            <a:ext uri="{FF2B5EF4-FFF2-40B4-BE49-F238E27FC236}">
              <a16:creationId xmlns:a16="http://schemas.microsoft.com/office/drawing/2014/main" xmlns="" id="{00000000-0008-0000-0700-0000A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80" name="2479 CuadroTexto">
          <a:extLst>
            <a:ext uri="{FF2B5EF4-FFF2-40B4-BE49-F238E27FC236}">
              <a16:creationId xmlns:a16="http://schemas.microsoft.com/office/drawing/2014/main" xmlns="" id="{00000000-0008-0000-0700-0000B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481" name="2480 CuadroTexto">
          <a:extLst>
            <a:ext uri="{FF2B5EF4-FFF2-40B4-BE49-F238E27FC236}">
              <a16:creationId xmlns:a16="http://schemas.microsoft.com/office/drawing/2014/main" xmlns="" id="{00000000-0008-0000-0700-0000B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482" name="2481 CuadroTexto">
          <a:extLst>
            <a:ext uri="{FF2B5EF4-FFF2-40B4-BE49-F238E27FC236}">
              <a16:creationId xmlns:a16="http://schemas.microsoft.com/office/drawing/2014/main" xmlns="" id="{00000000-0008-0000-0700-0000B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83" name="2482 CuadroTexto">
          <a:extLst>
            <a:ext uri="{FF2B5EF4-FFF2-40B4-BE49-F238E27FC236}">
              <a16:creationId xmlns:a16="http://schemas.microsoft.com/office/drawing/2014/main" xmlns="" id="{00000000-0008-0000-0700-0000B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484" name="2483 CuadroTexto">
          <a:extLst>
            <a:ext uri="{FF2B5EF4-FFF2-40B4-BE49-F238E27FC236}">
              <a16:creationId xmlns:a16="http://schemas.microsoft.com/office/drawing/2014/main" xmlns="" id="{00000000-0008-0000-0700-0000B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85" name="2484 CuadroTexto">
          <a:extLst>
            <a:ext uri="{FF2B5EF4-FFF2-40B4-BE49-F238E27FC236}">
              <a16:creationId xmlns:a16="http://schemas.microsoft.com/office/drawing/2014/main" xmlns="" id="{00000000-0008-0000-0700-0000B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486" name="2485 CuadroTexto">
          <a:extLst>
            <a:ext uri="{FF2B5EF4-FFF2-40B4-BE49-F238E27FC236}">
              <a16:creationId xmlns:a16="http://schemas.microsoft.com/office/drawing/2014/main" xmlns="" id="{00000000-0008-0000-0700-0000B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487" name="2486 CuadroTexto">
          <a:extLst>
            <a:ext uri="{FF2B5EF4-FFF2-40B4-BE49-F238E27FC236}">
              <a16:creationId xmlns:a16="http://schemas.microsoft.com/office/drawing/2014/main" xmlns="" id="{00000000-0008-0000-0700-0000B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488" name="2487 CuadroTexto">
          <a:extLst>
            <a:ext uri="{FF2B5EF4-FFF2-40B4-BE49-F238E27FC236}">
              <a16:creationId xmlns:a16="http://schemas.microsoft.com/office/drawing/2014/main" xmlns="" id="{00000000-0008-0000-0700-0000B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489" name="2488 CuadroTexto">
          <a:extLst>
            <a:ext uri="{FF2B5EF4-FFF2-40B4-BE49-F238E27FC236}">
              <a16:creationId xmlns:a16="http://schemas.microsoft.com/office/drawing/2014/main" xmlns="" id="{00000000-0008-0000-0700-0000B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490" name="2489 CuadroTexto">
          <a:extLst>
            <a:ext uri="{FF2B5EF4-FFF2-40B4-BE49-F238E27FC236}">
              <a16:creationId xmlns:a16="http://schemas.microsoft.com/office/drawing/2014/main" xmlns="" id="{00000000-0008-0000-0700-0000B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491" name="2490 CuadroTexto">
          <a:extLst>
            <a:ext uri="{FF2B5EF4-FFF2-40B4-BE49-F238E27FC236}">
              <a16:creationId xmlns:a16="http://schemas.microsoft.com/office/drawing/2014/main" xmlns="" id="{00000000-0008-0000-0700-0000B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492" name="2491 CuadroTexto">
          <a:extLst>
            <a:ext uri="{FF2B5EF4-FFF2-40B4-BE49-F238E27FC236}">
              <a16:creationId xmlns:a16="http://schemas.microsoft.com/office/drawing/2014/main" xmlns="" id="{00000000-0008-0000-0700-0000B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493" name="2492 CuadroTexto">
          <a:extLst>
            <a:ext uri="{FF2B5EF4-FFF2-40B4-BE49-F238E27FC236}">
              <a16:creationId xmlns:a16="http://schemas.microsoft.com/office/drawing/2014/main" xmlns="" id="{00000000-0008-0000-0700-0000B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494" name="2493 CuadroTexto">
          <a:extLst>
            <a:ext uri="{FF2B5EF4-FFF2-40B4-BE49-F238E27FC236}">
              <a16:creationId xmlns:a16="http://schemas.microsoft.com/office/drawing/2014/main" xmlns="" id="{00000000-0008-0000-0700-0000B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495" name="2494 CuadroTexto">
          <a:extLst>
            <a:ext uri="{FF2B5EF4-FFF2-40B4-BE49-F238E27FC236}">
              <a16:creationId xmlns:a16="http://schemas.microsoft.com/office/drawing/2014/main" xmlns="" id="{00000000-0008-0000-0700-0000B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496" name="2495 CuadroTexto">
          <a:extLst>
            <a:ext uri="{FF2B5EF4-FFF2-40B4-BE49-F238E27FC236}">
              <a16:creationId xmlns:a16="http://schemas.microsoft.com/office/drawing/2014/main" xmlns="" id="{00000000-0008-0000-0700-0000C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497" name="2496 CuadroTexto">
          <a:extLst>
            <a:ext uri="{FF2B5EF4-FFF2-40B4-BE49-F238E27FC236}">
              <a16:creationId xmlns:a16="http://schemas.microsoft.com/office/drawing/2014/main" xmlns="" id="{00000000-0008-0000-0700-0000C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498" name="2497 CuadroTexto">
          <a:extLst>
            <a:ext uri="{FF2B5EF4-FFF2-40B4-BE49-F238E27FC236}">
              <a16:creationId xmlns:a16="http://schemas.microsoft.com/office/drawing/2014/main" xmlns="" id="{00000000-0008-0000-0700-0000C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499" name="2498 CuadroTexto">
          <a:extLst>
            <a:ext uri="{FF2B5EF4-FFF2-40B4-BE49-F238E27FC236}">
              <a16:creationId xmlns:a16="http://schemas.microsoft.com/office/drawing/2014/main" xmlns="" id="{00000000-0008-0000-0700-0000C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500" name="2499 CuadroTexto">
          <a:extLst>
            <a:ext uri="{FF2B5EF4-FFF2-40B4-BE49-F238E27FC236}">
              <a16:creationId xmlns:a16="http://schemas.microsoft.com/office/drawing/2014/main" xmlns="" id="{00000000-0008-0000-0700-0000C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501" name="2500 CuadroTexto">
          <a:extLst>
            <a:ext uri="{FF2B5EF4-FFF2-40B4-BE49-F238E27FC236}">
              <a16:creationId xmlns:a16="http://schemas.microsoft.com/office/drawing/2014/main" xmlns="" id="{00000000-0008-0000-0700-0000C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502" name="2501 CuadroTexto">
          <a:extLst>
            <a:ext uri="{FF2B5EF4-FFF2-40B4-BE49-F238E27FC236}">
              <a16:creationId xmlns:a16="http://schemas.microsoft.com/office/drawing/2014/main" xmlns="" id="{00000000-0008-0000-0700-0000C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503" name="2502 CuadroTexto">
          <a:extLst>
            <a:ext uri="{FF2B5EF4-FFF2-40B4-BE49-F238E27FC236}">
              <a16:creationId xmlns:a16="http://schemas.microsoft.com/office/drawing/2014/main" xmlns="" id="{00000000-0008-0000-0700-0000C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504" name="2503 CuadroTexto">
          <a:extLst>
            <a:ext uri="{FF2B5EF4-FFF2-40B4-BE49-F238E27FC236}">
              <a16:creationId xmlns:a16="http://schemas.microsoft.com/office/drawing/2014/main" xmlns="" id="{00000000-0008-0000-0700-0000C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505" name="2504 CuadroTexto">
          <a:extLst>
            <a:ext uri="{FF2B5EF4-FFF2-40B4-BE49-F238E27FC236}">
              <a16:creationId xmlns:a16="http://schemas.microsoft.com/office/drawing/2014/main" xmlns="" id="{00000000-0008-0000-0700-0000C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506" name="2505 CuadroTexto">
          <a:extLst>
            <a:ext uri="{FF2B5EF4-FFF2-40B4-BE49-F238E27FC236}">
              <a16:creationId xmlns:a16="http://schemas.microsoft.com/office/drawing/2014/main" xmlns="" id="{00000000-0008-0000-0700-0000C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507" name="2506 CuadroTexto">
          <a:extLst>
            <a:ext uri="{FF2B5EF4-FFF2-40B4-BE49-F238E27FC236}">
              <a16:creationId xmlns:a16="http://schemas.microsoft.com/office/drawing/2014/main" xmlns="" id="{00000000-0008-0000-0700-0000C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508" name="2507 CuadroTexto">
          <a:extLst>
            <a:ext uri="{FF2B5EF4-FFF2-40B4-BE49-F238E27FC236}">
              <a16:creationId xmlns:a16="http://schemas.microsoft.com/office/drawing/2014/main" xmlns="" id="{00000000-0008-0000-0700-0000C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509" name="2508 CuadroTexto">
          <a:extLst>
            <a:ext uri="{FF2B5EF4-FFF2-40B4-BE49-F238E27FC236}">
              <a16:creationId xmlns:a16="http://schemas.microsoft.com/office/drawing/2014/main" xmlns="" id="{00000000-0008-0000-0700-0000C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510" name="2509 CuadroTexto">
          <a:extLst>
            <a:ext uri="{FF2B5EF4-FFF2-40B4-BE49-F238E27FC236}">
              <a16:creationId xmlns:a16="http://schemas.microsoft.com/office/drawing/2014/main" xmlns="" id="{00000000-0008-0000-0700-0000C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511" name="2510 CuadroTexto">
          <a:extLst>
            <a:ext uri="{FF2B5EF4-FFF2-40B4-BE49-F238E27FC236}">
              <a16:creationId xmlns:a16="http://schemas.microsoft.com/office/drawing/2014/main" xmlns="" id="{00000000-0008-0000-0700-0000C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512" name="2511 CuadroTexto">
          <a:extLst>
            <a:ext uri="{FF2B5EF4-FFF2-40B4-BE49-F238E27FC236}">
              <a16:creationId xmlns:a16="http://schemas.microsoft.com/office/drawing/2014/main" xmlns="" id="{00000000-0008-0000-0700-0000D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513" name="2512 CuadroTexto">
          <a:extLst>
            <a:ext uri="{FF2B5EF4-FFF2-40B4-BE49-F238E27FC236}">
              <a16:creationId xmlns:a16="http://schemas.microsoft.com/office/drawing/2014/main" xmlns="" id="{00000000-0008-0000-0700-0000D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514" name="2513 CuadroTexto">
          <a:extLst>
            <a:ext uri="{FF2B5EF4-FFF2-40B4-BE49-F238E27FC236}">
              <a16:creationId xmlns:a16="http://schemas.microsoft.com/office/drawing/2014/main" xmlns="" id="{00000000-0008-0000-0700-0000D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515" name="2514 CuadroTexto">
          <a:extLst>
            <a:ext uri="{FF2B5EF4-FFF2-40B4-BE49-F238E27FC236}">
              <a16:creationId xmlns:a16="http://schemas.microsoft.com/office/drawing/2014/main" xmlns="" id="{00000000-0008-0000-0700-0000D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516" name="2515 CuadroTexto">
          <a:extLst>
            <a:ext uri="{FF2B5EF4-FFF2-40B4-BE49-F238E27FC236}">
              <a16:creationId xmlns:a16="http://schemas.microsoft.com/office/drawing/2014/main" xmlns="" id="{00000000-0008-0000-0700-0000D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517" name="2516 CuadroTexto">
          <a:extLst>
            <a:ext uri="{FF2B5EF4-FFF2-40B4-BE49-F238E27FC236}">
              <a16:creationId xmlns:a16="http://schemas.microsoft.com/office/drawing/2014/main" xmlns="" id="{00000000-0008-0000-0700-0000D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518" name="2517 CuadroTexto">
          <a:extLst>
            <a:ext uri="{FF2B5EF4-FFF2-40B4-BE49-F238E27FC236}">
              <a16:creationId xmlns:a16="http://schemas.microsoft.com/office/drawing/2014/main" xmlns="" id="{00000000-0008-0000-0700-0000D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519" name="2518 CuadroTexto">
          <a:extLst>
            <a:ext uri="{FF2B5EF4-FFF2-40B4-BE49-F238E27FC236}">
              <a16:creationId xmlns:a16="http://schemas.microsoft.com/office/drawing/2014/main" xmlns="" id="{00000000-0008-0000-0700-0000D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520" name="2519 CuadroTexto">
          <a:extLst>
            <a:ext uri="{FF2B5EF4-FFF2-40B4-BE49-F238E27FC236}">
              <a16:creationId xmlns:a16="http://schemas.microsoft.com/office/drawing/2014/main" xmlns="" id="{00000000-0008-0000-0700-0000D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521" name="2520 CuadroTexto">
          <a:extLst>
            <a:ext uri="{FF2B5EF4-FFF2-40B4-BE49-F238E27FC236}">
              <a16:creationId xmlns:a16="http://schemas.microsoft.com/office/drawing/2014/main" xmlns="" id="{00000000-0008-0000-0700-0000D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522" name="2521 CuadroTexto">
          <a:extLst>
            <a:ext uri="{FF2B5EF4-FFF2-40B4-BE49-F238E27FC236}">
              <a16:creationId xmlns:a16="http://schemas.microsoft.com/office/drawing/2014/main" xmlns="" id="{00000000-0008-0000-0700-0000D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523" name="2522 CuadroTexto">
          <a:extLst>
            <a:ext uri="{FF2B5EF4-FFF2-40B4-BE49-F238E27FC236}">
              <a16:creationId xmlns:a16="http://schemas.microsoft.com/office/drawing/2014/main" xmlns="" id="{00000000-0008-0000-0700-0000D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524" name="2523 CuadroTexto">
          <a:extLst>
            <a:ext uri="{FF2B5EF4-FFF2-40B4-BE49-F238E27FC236}">
              <a16:creationId xmlns:a16="http://schemas.microsoft.com/office/drawing/2014/main" xmlns="" id="{00000000-0008-0000-0700-0000D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525" name="2524 CuadroTexto">
          <a:extLst>
            <a:ext uri="{FF2B5EF4-FFF2-40B4-BE49-F238E27FC236}">
              <a16:creationId xmlns:a16="http://schemas.microsoft.com/office/drawing/2014/main" xmlns="" id="{00000000-0008-0000-0700-0000D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526" name="2525 CuadroTexto">
          <a:extLst>
            <a:ext uri="{FF2B5EF4-FFF2-40B4-BE49-F238E27FC236}">
              <a16:creationId xmlns:a16="http://schemas.microsoft.com/office/drawing/2014/main" xmlns="" id="{00000000-0008-0000-0700-0000D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527" name="2526 CuadroTexto">
          <a:extLst>
            <a:ext uri="{FF2B5EF4-FFF2-40B4-BE49-F238E27FC236}">
              <a16:creationId xmlns:a16="http://schemas.microsoft.com/office/drawing/2014/main" xmlns="" id="{00000000-0008-0000-0700-0000D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528" name="2527 CuadroTexto">
          <a:extLst>
            <a:ext uri="{FF2B5EF4-FFF2-40B4-BE49-F238E27FC236}">
              <a16:creationId xmlns:a16="http://schemas.microsoft.com/office/drawing/2014/main" xmlns="" id="{00000000-0008-0000-0700-0000E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529" name="2528 CuadroTexto">
          <a:extLst>
            <a:ext uri="{FF2B5EF4-FFF2-40B4-BE49-F238E27FC236}">
              <a16:creationId xmlns:a16="http://schemas.microsoft.com/office/drawing/2014/main" xmlns="" id="{00000000-0008-0000-0700-0000E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530" name="2529 CuadroTexto">
          <a:extLst>
            <a:ext uri="{FF2B5EF4-FFF2-40B4-BE49-F238E27FC236}">
              <a16:creationId xmlns:a16="http://schemas.microsoft.com/office/drawing/2014/main" xmlns="" id="{00000000-0008-0000-0700-0000E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531" name="2530 CuadroTexto">
          <a:extLst>
            <a:ext uri="{FF2B5EF4-FFF2-40B4-BE49-F238E27FC236}">
              <a16:creationId xmlns:a16="http://schemas.microsoft.com/office/drawing/2014/main" xmlns="" id="{00000000-0008-0000-0700-0000E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532" name="2531 CuadroTexto">
          <a:extLst>
            <a:ext uri="{FF2B5EF4-FFF2-40B4-BE49-F238E27FC236}">
              <a16:creationId xmlns:a16="http://schemas.microsoft.com/office/drawing/2014/main" xmlns="" id="{00000000-0008-0000-0700-0000E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533" name="2532 CuadroTexto">
          <a:extLst>
            <a:ext uri="{FF2B5EF4-FFF2-40B4-BE49-F238E27FC236}">
              <a16:creationId xmlns:a16="http://schemas.microsoft.com/office/drawing/2014/main" xmlns="" id="{00000000-0008-0000-0700-0000E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534" name="2533 CuadroTexto">
          <a:extLst>
            <a:ext uri="{FF2B5EF4-FFF2-40B4-BE49-F238E27FC236}">
              <a16:creationId xmlns:a16="http://schemas.microsoft.com/office/drawing/2014/main" xmlns="" id="{00000000-0008-0000-0700-0000E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535" name="2534 CuadroTexto">
          <a:extLst>
            <a:ext uri="{FF2B5EF4-FFF2-40B4-BE49-F238E27FC236}">
              <a16:creationId xmlns:a16="http://schemas.microsoft.com/office/drawing/2014/main" xmlns="" id="{00000000-0008-0000-0700-0000E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536" name="2535 CuadroTexto">
          <a:extLst>
            <a:ext uri="{FF2B5EF4-FFF2-40B4-BE49-F238E27FC236}">
              <a16:creationId xmlns:a16="http://schemas.microsoft.com/office/drawing/2014/main" xmlns="" id="{00000000-0008-0000-0700-0000E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537" name="2536 CuadroTexto">
          <a:extLst>
            <a:ext uri="{FF2B5EF4-FFF2-40B4-BE49-F238E27FC236}">
              <a16:creationId xmlns:a16="http://schemas.microsoft.com/office/drawing/2014/main" xmlns="" id="{00000000-0008-0000-0700-0000E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538" name="2537 CuadroTexto">
          <a:extLst>
            <a:ext uri="{FF2B5EF4-FFF2-40B4-BE49-F238E27FC236}">
              <a16:creationId xmlns:a16="http://schemas.microsoft.com/office/drawing/2014/main" xmlns="" id="{00000000-0008-0000-0700-0000E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539" name="2538 CuadroTexto">
          <a:extLst>
            <a:ext uri="{FF2B5EF4-FFF2-40B4-BE49-F238E27FC236}">
              <a16:creationId xmlns:a16="http://schemas.microsoft.com/office/drawing/2014/main" xmlns="" id="{00000000-0008-0000-0700-0000E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540" name="2539 CuadroTexto">
          <a:extLst>
            <a:ext uri="{FF2B5EF4-FFF2-40B4-BE49-F238E27FC236}">
              <a16:creationId xmlns:a16="http://schemas.microsoft.com/office/drawing/2014/main" xmlns="" id="{00000000-0008-0000-0700-0000E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541" name="2540 CuadroTexto">
          <a:extLst>
            <a:ext uri="{FF2B5EF4-FFF2-40B4-BE49-F238E27FC236}">
              <a16:creationId xmlns:a16="http://schemas.microsoft.com/office/drawing/2014/main" xmlns="" id="{00000000-0008-0000-0700-0000E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542" name="2541 CuadroTexto">
          <a:extLst>
            <a:ext uri="{FF2B5EF4-FFF2-40B4-BE49-F238E27FC236}">
              <a16:creationId xmlns:a16="http://schemas.microsoft.com/office/drawing/2014/main" xmlns="" id="{00000000-0008-0000-0700-0000E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543" name="2542 CuadroTexto">
          <a:extLst>
            <a:ext uri="{FF2B5EF4-FFF2-40B4-BE49-F238E27FC236}">
              <a16:creationId xmlns:a16="http://schemas.microsoft.com/office/drawing/2014/main" xmlns="" id="{00000000-0008-0000-0700-0000E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544" name="2543 CuadroTexto">
          <a:extLst>
            <a:ext uri="{FF2B5EF4-FFF2-40B4-BE49-F238E27FC236}">
              <a16:creationId xmlns:a16="http://schemas.microsoft.com/office/drawing/2014/main" xmlns="" id="{00000000-0008-0000-0700-0000F0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545" name="2544 CuadroTexto">
          <a:extLst>
            <a:ext uri="{FF2B5EF4-FFF2-40B4-BE49-F238E27FC236}">
              <a16:creationId xmlns:a16="http://schemas.microsoft.com/office/drawing/2014/main" xmlns="" id="{00000000-0008-0000-0700-0000F1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546" name="2545 CuadroTexto">
          <a:extLst>
            <a:ext uri="{FF2B5EF4-FFF2-40B4-BE49-F238E27FC236}">
              <a16:creationId xmlns:a16="http://schemas.microsoft.com/office/drawing/2014/main" xmlns="" id="{00000000-0008-0000-0700-0000F2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547" name="2546 CuadroTexto">
          <a:extLst>
            <a:ext uri="{FF2B5EF4-FFF2-40B4-BE49-F238E27FC236}">
              <a16:creationId xmlns:a16="http://schemas.microsoft.com/office/drawing/2014/main" xmlns="" id="{00000000-0008-0000-0700-0000F3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548" name="2547 CuadroTexto">
          <a:extLst>
            <a:ext uri="{FF2B5EF4-FFF2-40B4-BE49-F238E27FC236}">
              <a16:creationId xmlns:a16="http://schemas.microsoft.com/office/drawing/2014/main" xmlns="" id="{00000000-0008-0000-0700-0000F4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549" name="2548 CuadroTexto">
          <a:extLst>
            <a:ext uri="{FF2B5EF4-FFF2-40B4-BE49-F238E27FC236}">
              <a16:creationId xmlns:a16="http://schemas.microsoft.com/office/drawing/2014/main" xmlns="" id="{00000000-0008-0000-0700-0000F5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550" name="2549 CuadroTexto">
          <a:extLst>
            <a:ext uri="{FF2B5EF4-FFF2-40B4-BE49-F238E27FC236}">
              <a16:creationId xmlns:a16="http://schemas.microsoft.com/office/drawing/2014/main" xmlns="" id="{00000000-0008-0000-0700-0000F6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551" name="2550 CuadroTexto">
          <a:extLst>
            <a:ext uri="{FF2B5EF4-FFF2-40B4-BE49-F238E27FC236}">
              <a16:creationId xmlns:a16="http://schemas.microsoft.com/office/drawing/2014/main" xmlns="" id="{00000000-0008-0000-0700-0000F7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552" name="2551 CuadroTexto">
          <a:extLst>
            <a:ext uri="{FF2B5EF4-FFF2-40B4-BE49-F238E27FC236}">
              <a16:creationId xmlns:a16="http://schemas.microsoft.com/office/drawing/2014/main" xmlns="" id="{00000000-0008-0000-0700-0000F8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553" name="2552 CuadroTexto">
          <a:extLst>
            <a:ext uri="{FF2B5EF4-FFF2-40B4-BE49-F238E27FC236}">
              <a16:creationId xmlns:a16="http://schemas.microsoft.com/office/drawing/2014/main" xmlns="" id="{00000000-0008-0000-0700-0000F9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554" name="2553 CuadroTexto">
          <a:extLst>
            <a:ext uri="{FF2B5EF4-FFF2-40B4-BE49-F238E27FC236}">
              <a16:creationId xmlns:a16="http://schemas.microsoft.com/office/drawing/2014/main" xmlns="" id="{00000000-0008-0000-0700-0000FA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555" name="2554 CuadroTexto">
          <a:extLst>
            <a:ext uri="{FF2B5EF4-FFF2-40B4-BE49-F238E27FC236}">
              <a16:creationId xmlns:a16="http://schemas.microsoft.com/office/drawing/2014/main" xmlns="" id="{00000000-0008-0000-0700-0000FB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556" name="2555 CuadroTexto">
          <a:extLst>
            <a:ext uri="{FF2B5EF4-FFF2-40B4-BE49-F238E27FC236}">
              <a16:creationId xmlns:a16="http://schemas.microsoft.com/office/drawing/2014/main" xmlns="" id="{00000000-0008-0000-0700-0000FC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557" name="2556 CuadroTexto">
          <a:extLst>
            <a:ext uri="{FF2B5EF4-FFF2-40B4-BE49-F238E27FC236}">
              <a16:creationId xmlns:a16="http://schemas.microsoft.com/office/drawing/2014/main" xmlns="" id="{00000000-0008-0000-0700-0000FD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558" name="2557 CuadroTexto">
          <a:extLst>
            <a:ext uri="{FF2B5EF4-FFF2-40B4-BE49-F238E27FC236}">
              <a16:creationId xmlns:a16="http://schemas.microsoft.com/office/drawing/2014/main" xmlns="" id="{00000000-0008-0000-0700-0000FE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559" name="2558 CuadroTexto">
          <a:extLst>
            <a:ext uri="{FF2B5EF4-FFF2-40B4-BE49-F238E27FC236}">
              <a16:creationId xmlns:a16="http://schemas.microsoft.com/office/drawing/2014/main" xmlns="" id="{00000000-0008-0000-0700-0000FF09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560" name="2559 CuadroTexto">
          <a:extLst>
            <a:ext uri="{FF2B5EF4-FFF2-40B4-BE49-F238E27FC236}">
              <a16:creationId xmlns:a16="http://schemas.microsoft.com/office/drawing/2014/main" xmlns="" id="{00000000-0008-0000-0700-00000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561" name="2560 CuadroTexto">
          <a:extLst>
            <a:ext uri="{FF2B5EF4-FFF2-40B4-BE49-F238E27FC236}">
              <a16:creationId xmlns:a16="http://schemas.microsoft.com/office/drawing/2014/main" xmlns="" id="{00000000-0008-0000-0700-00000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562" name="2561 CuadroTexto">
          <a:extLst>
            <a:ext uri="{FF2B5EF4-FFF2-40B4-BE49-F238E27FC236}">
              <a16:creationId xmlns:a16="http://schemas.microsoft.com/office/drawing/2014/main" xmlns="" id="{00000000-0008-0000-0700-00000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563" name="2562 CuadroTexto">
          <a:extLst>
            <a:ext uri="{FF2B5EF4-FFF2-40B4-BE49-F238E27FC236}">
              <a16:creationId xmlns:a16="http://schemas.microsoft.com/office/drawing/2014/main" xmlns="" id="{00000000-0008-0000-0700-00000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2427</xdr:row>
      <xdr:rowOff>65314</xdr:rowOff>
    </xdr:from>
    <xdr:ext cx="914400" cy="264560"/>
    <xdr:sp macro="" textlink="">
      <xdr:nvSpPr>
        <xdr:cNvPr id="2564" name="2563 CuadroTexto">
          <a:extLst>
            <a:ext uri="{FF2B5EF4-FFF2-40B4-BE49-F238E27FC236}">
              <a16:creationId xmlns:a16="http://schemas.microsoft.com/office/drawing/2014/main" xmlns="" id="{00000000-0008-0000-0700-00000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565" name="2564 CuadroTexto">
          <a:extLst>
            <a:ext uri="{FF2B5EF4-FFF2-40B4-BE49-F238E27FC236}">
              <a16:creationId xmlns:a16="http://schemas.microsoft.com/office/drawing/2014/main" xmlns="" id="{00000000-0008-0000-0700-00000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2566" name="2565 CuadroTexto">
          <a:extLst>
            <a:ext uri="{FF2B5EF4-FFF2-40B4-BE49-F238E27FC236}">
              <a16:creationId xmlns:a16="http://schemas.microsoft.com/office/drawing/2014/main" xmlns="" id="{00000000-0008-0000-0700-00000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567" name="2566 CuadroTexto">
          <a:extLst>
            <a:ext uri="{FF2B5EF4-FFF2-40B4-BE49-F238E27FC236}">
              <a16:creationId xmlns:a16="http://schemas.microsoft.com/office/drawing/2014/main" xmlns="" id="{00000000-0008-0000-0700-00000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2568" name="2567 CuadroTexto">
          <a:extLst>
            <a:ext uri="{FF2B5EF4-FFF2-40B4-BE49-F238E27FC236}">
              <a16:creationId xmlns:a16="http://schemas.microsoft.com/office/drawing/2014/main" xmlns="" id="{00000000-0008-0000-0700-00000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569" name="2568 CuadroTexto">
          <a:extLst>
            <a:ext uri="{FF2B5EF4-FFF2-40B4-BE49-F238E27FC236}">
              <a16:creationId xmlns:a16="http://schemas.microsoft.com/office/drawing/2014/main" xmlns="" id="{00000000-0008-0000-0700-00000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570" name="2569 CuadroTexto">
          <a:extLst>
            <a:ext uri="{FF2B5EF4-FFF2-40B4-BE49-F238E27FC236}">
              <a16:creationId xmlns:a16="http://schemas.microsoft.com/office/drawing/2014/main" xmlns="" id="{00000000-0008-0000-0700-00000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571" name="2570 CuadroTexto">
          <a:extLst>
            <a:ext uri="{FF2B5EF4-FFF2-40B4-BE49-F238E27FC236}">
              <a16:creationId xmlns:a16="http://schemas.microsoft.com/office/drawing/2014/main" xmlns="" id="{00000000-0008-0000-0700-00000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2572" name="2571 CuadroTexto">
          <a:extLst>
            <a:ext uri="{FF2B5EF4-FFF2-40B4-BE49-F238E27FC236}">
              <a16:creationId xmlns:a16="http://schemas.microsoft.com/office/drawing/2014/main" xmlns="" id="{00000000-0008-0000-0700-00000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573" name="2572 CuadroTexto">
          <a:extLst>
            <a:ext uri="{FF2B5EF4-FFF2-40B4-BE49-F238E27FC236}">
              <a16:creationId xmlns:a16="http://schemas.microsoft.com/office/drawing/2014/main" xmlns="" id="{00000000-0008-0000-0700-00000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574" name="2573 CuadroTexto">
          <a:extLst>
            <a:ext uri="{FF2B5EF4-FFF2-40B4-BE49-F238E27FC236}">
              <a16:creationId xmlns:a16="http://schemas.microsoft.com/office/drawing/2014/main" xmlns="" id="{00000000-0008-0000-0700-00000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75" name="2574 CuadroTexto">
          <a:extLst>
            <a:ext uri="{FF2B5EF4-FFF2-40B4-BE49-F238E27FC236}">
              <a16:creationId xmlns:a16="http://schemas.microsoft.com/office/drawing/2014/main" xmlns="" id="{00000000-0008-0000-0700-00000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76" name="2575 CuadroTexto">
          <a:extLst>
            <a:ext uri="{FF2B5EF4-FFF2-40B4-BE49-F238E27FC236}">
              <a16:creationId xmlns:a16="http://schemas.microsoft.com/office/drawing/2014/main" xmlns="" id="{00000000-0008-0000-0700-00001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577" name="2576 CuadroTexto">
          <a:extLst>
            <a:ext uri="{FF2B5EF4-FFF2-40B4-BE49-F238E27FC236}">
              <a16:creationId xmlns:a16="http://schemas.microsoft.com/office/drawing/2014/main" xmlns="" id="{00000000-0008-0000-0700-00001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578" name="2577 CuadroTexto">
          <a:extLst>
            <a:ext uri="{FF2B5EF4-FFF2-40B4-BE49-F238E27FC236}">
              <a16:creationId xmlns:a16="http://schemas.microsoft.com/office/drawing/2014/main" xmlns="" id="{00000000-0008-0000-0700-00001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579" name="2578 CuadroTexto">
          <a:extLst>
            <a:ext uri="{FF2B5EF4-FFF2-40B4-BE49-F238E27FC236}">
              <a16:creationId xmlns:a16="http://schemas.microsoft.com/office/drawing/2014/main" xmlns="" id="{00000000-0008-0000-0700-00001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2580" name="2579 CuadroTexto">
          <a:extLst>
            <a:ext uri="{FF2B5EF4-FFF2-40B4-BE49-F238E27FC236}">
              <a16:creationId xmlns:a16="http://schemas.microsoft.com/office/drawing/2014/main" xmlns="" id="{00000000-0008-0000-0700-00001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81" name="2580 CuadroTexto">
          <a:extLst>
            <a:ext uri="{FF2B5EF4-FFF2-40B4-BE49-F238E27FC236}">
              <a16:creationId xmlns:a16="http://schemas.microsoft.com/office/drawing/2014/main" xmlns="" id="{00000000-0008-0000-0700-00001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82" name="2581 CuadroTexto">
          <a:extLst>
            <a:ext uri="{FF2B5EF4-FFF2-40B4-BE49-F238E27FC236}">
              <a16:creationId xmlns:a16="http://schemas.microsoft.com/office/drawing/2014/main" xmlns="" id="{00000000-0008-0000-0700-00001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583" name="2582 CuadroTexto">
          <a:extLst>
            <a:ext uri="{FF2B5EF4-FFF2-40B4-BE49-F238E27FC236}">
              <a16:creationId xmlns:a16="http://schemas.microsoft.com/office/drawing/2014/main" xmlns="" id="{00000000-0008-0000-0700-00001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584" name="2583 CuadroTexto">
          <a:extLst>
            <a:ext uri="{FF2B5EF4-FFF2-40B4-BE49-F238E27FC236}">
              <a16:creationId xmlns:a16="http://schemas.microsoft.com/office/drawing/2014/main" xmlns="" id="{00000000-0008-0000-0700-00001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585" name="2584 CuadroTexto">
          <a:extLst>
            <a:ext uri="{FF2B5EF4-FFF2-40B4-BE49-F238E27FC236}">
              <a16:creationId xmlns:a16="http://schemas.microsoft.com/office/drawing/2014/main" xmlns="" id="{00000000-0008-0000-0700-00001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586" name="2585 CuadroTexto">
          <a:extLst>
            <a:ext uri="{FF2B5EF4-FFF2-40B4-BE49-F238E27FC236}">
              <a16:creationId xmlns:a16="http://schemas.microsoft.com/office/drawing/2014/main" xmlns="" id="{00000000-0008-0000-0700-00001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587" name="2586 CuadroTexto">
          <a:extLst>
            <a:ext uri="{FF2B5EF4-FFF2-40B4-BE49-F238E27FC236}">
              <a16:creationId xmlns:a16="http://schemas.microsoft.com/office/drawing/2014/main" xmlns="" id="{00000000-0008-0000-0700-00001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588" name="2587 CuadroTexto">
          <a:extLst>
            <a:ext uri="{FF2B5EF4-FFF2-40B4-BE49-F238E27FC236}">
              <a16:creationId xmlns:a16="http://schemas.microsoft.com/office/drawing/2014/main" xmlns="" id="{00000000-0008-0000-0700-00001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589" name="2588 CuadroTexto">
          <a:extLst>
            <a:ext uri="{FF2B5EF4-FFF2-40B4-BE49-F238E27FC236}">
              <a16:creationId xmlns:a16="http://schemas.microsoft.com/office/drawing/2014/main" xmlns="" id="{00000000-0008-0000-0700-00001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590" name="2589 CuadroTexto">
          <a:extLst>
            <a:ext uri="{FF2B5EF4-FFF2-40B4-BE49-F238E27FC236}">
              <a16:creationId xmlns:a16="http://schemas.microsoft.com/office/drawing/2014/main" xmlns="" id="{00000000-0008-0000-0700-00001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591" name="2590 CuadroTexto">
          <a:extLst>
            <a:ext uri="{FF2B5EF4-FFF2-40B4-BE49-F238E27FC236}">
              <a16:creationId xmlns:a16="http://schemas.microsoft.com/office/drawing/2014/main" xmlns="" id="{00000000-0008-0000-0700-00001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592" name="2591 CuadroTexto">
          <a:extLst>
            <a:ext uri="{FF2B5EF4-FFF2-40B4-BE49-F238E27FC236}">
              <a16:creationId xmlns:a16="http://schemas.microsoft.com/office/drawing/2014/main" xmlns="" id="{00000000-0008-0000-0700-00002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593" name="2592 CuadroTexto">
          <a:extLst>
            <a:ext uri="{FF2B5EF4-FFF2-40B4-BE49-F238E27FC236}">
              <a16:creationId xmlns:a16="http://schemas.microsoft.com/office/drawing/2014/main" xmlns="" id="{00000000-0008-0000-0700-00002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594" name="2593 CuadroTexto">
          <a:extLst>
            <a:ext uri="{FF2B5EF4-FFF2-40B4-BE49-F238E27FC236}">
              <a16:creationId xmlns:a16="http://schemas.microsoft.com/office/drawing/2014/main" xmlns="" id="{00000000-0008-0000-0700-00002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95" name="2594 CuadroTexto">
          <a:extLst>
            <a:ext uri="{FF2B5EF4-FFF2-40B4-BE49-F238E27FC236}">
              <a16:creationId xmlns:a16="http://schemas.microsoft.com/office/drawing/2014/main" xmlns="" id="{00000000-0008-0000-0700-00002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2596" name="2595 CuadroTexto">
          <a:extLst>
            <a:ext uri="{FF2B5EF4-FFF2-40B4-BE49-F238E27FC236}">
              <a16:creationId xmlns:a16="http://schemas.microsoft.com/office/drawing/2014/main" xmlns="" id="{00000000-0008-0000-0700-00002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597" name="2596 CuadroTexto">
          <a:extLst>
            <a:ext uri="{FF2B5EF4-FFF2-40B4-BE49-F238E27FC236}">
              <a16:creationId xmlns:a16="http://schemas.microsoft.com/office/drawing/2014/main" xmlns="" id="{00000000-0008-0000-0700-00002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598" name="2597 CuadroTexto">
          <a:extLst>
            <a:ext uri="{FF2B5EF4-FFF2-40B4-BE49-F238E27FC236}">
              <a16:creationId xmlns:a16="http://schemas.microsoft.com/office/drawing/2014/main" xmlns="" id="{00000000-0008-0000-0700-00002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599" name="2598 CuadroTexto">
          <a:extLst>
            <a:ext uri="{FF2B5EF4-FFF2-40B4-BE49-F238E27FC236}">
              <a16:creationId xmlns:a16="http://schemas.microsoft.com/office/drawing/2014/main" xmlns="" id="{00000000-0008-0000-0700-00002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600" name="2599 CuadroTexto">
          <a:extLst>
            <a:ext uri="{FF2B5EF4-FFF2-40B4-BE49-F238E27FC236}">
              <a16:creationId xmlns:a16="http://schemas.microsoft.com/office/drawing/2014/main" xmlns="" id="{00000000-0008-0000-0700-00002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601" name="2600 CuadroTexto">
          <a:extLst>
            <a:ext uri="{FF2B5EF4-FFF2-40B4-BE49-F238E27FC236}">
              <a16:creationId xmlns:a16="http://schemas.microsoft.com/office/drawing/2014/main" xmlns="" id="{00000000-0008-0000-0700-00002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602" name="2601 CuadroTexto">
          <a:extLst>
            <a:ext uri="{FF2B5EF4-FFF2-40B4-BE49-F238E27FC236}">
              <a16:creationId xmlns:a16="http://schemas.microsoft.com/office/drawing/2014/main" xmlns="" id="{00000000-0008-0000-0700-00002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603" name="2602 CuadroTexto">
          <a:extLst>
            <a:ext uri="{FF2B5EF4-FFF2-40B4-BE49-F238E27FC236}">
              <a16:creationId xmlns:a16="http://schemas.microsoft.com/office/drawing/2014/main" xmlns="" id="{00000000-0008-0000-0700-00002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604" name="2603 CuadroTexto">
          <a:extLst>
            <a:ext uri="{FF2B5EF4-FFF2-40B4-BE49-F238E27FC236}">
              <a16:creationId xmlns:a16="http://schemas.microsoft.com/office/drawing/2014/main" xmlns="" id="{00000000-0008-0000-0700-00002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05" name="2604 CuadroTexto">
          <a:extLst>
            <a:ext uri="{FF2B5EF4-FFF2-40B4-BE49-F238E27FC236}">
              <a16:creationId xmlns:a16="http://schemas.microsoft.com/office/drawing/2014/main" xmlns="" id="{00000000-0008-0000-0700-00002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06" name="2605 CuadroTexto">
          <a:extLst>
            <a:ext uri="{FF2B5EF4-FFF2-40B4-BE49-F238E27FC236}">
              <a16:creationId xmlns:a16="http://schemas.microsoft.com/office/drawing/2014/main" xmlns="" id="{00000000-0008-0000-0700-00002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07" name="2606 CuadroTexto">
          <a:extLst>
            <a:ext uri="{FF2B5EF4-FFF2-40B4-BE49-F238E27FC236}">
              <a16:creationId xmlns:a16="http://schemas.microsoft.com/office/drawing/2014/main" xmlns="" id="{00000000-0008-0000-0700-00002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08" name="2607 CuadroTexto">
          <a:extLst>
            <a:ext uri="{FF2B5EF4-FFF2-40B4-BE49-F238E27FC236}">
              <a16:creationId xmlns:a16="http://schemas.microsoft.com/office/drawing/2014/main" xmlns="" id="{00000000-0008-0000-0700-00003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09" name="2608 CuadroTexto">
          <a:extLst>
            <a:ext uri="{FF2B5EF4-FFF2-40B4-BE49-F238E27FC236}">
              <a16:creationId xmlns:a16="http://schemas.microsoft.com/office/drawing/2014/main" xmlns="" id="{00000000-0008-0000-0700-00003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10" name="2609 CuadroTexto">
          <a:extLst>
            <a:ext uri="{FF2B5EF4-FFF2-40B4-BE49-F238E27FC236}">
              <a16:creationId xmlns:a16="http://schemas.microsoft.com/office/drawing/2014/main" xmlns="" id="{00000000-0008-0000-0700-00003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11" name="2610 CuadroTexto">
          <a:extLst>
            <a:ext uri="{FF2B5EF4-FFF2-40B4-BE49-F238E27FC236}">
              <a16:creationId xmlns:a16="http://schemas.microsoft.com/office/drawing/2014/main" xmlns="" id="{00000000-0008-0000-0700-00003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12" name="2611 CuadroTexto">
          <a:extLst>
            <a:ext uri="{FF2B5EF4-FFF2-40B4-BE49-F238E27FC236}">
              <a16:creationId xmlns:a16="http://schemas.microsoft.com/office/drawing/2014/main" xmlns="" id="{00000000-0008-0000-0700-00003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13" name="2612 CuadroTexto">
          <a:extLst>
            <a:ext uri="{FF2B5EF4-FFF2-40B4-BE49-F238E27FC236}">
              <a16:creationId xmlns:a16="http://schemas.microsoft.com/office/drawing/2014/main" xmlns="" id="{00000000-0008-0000-0700-00003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14" name="2613 CuadroTexto">
          <a:extLst>
            <a:ext uri="{FF2B5EF4-FFF2-40B4-BE49-F238E27FC236}">
              <a16:creationId xmlns:a16="http://schemas.microsoft.com/office/drawing/2014/main" xmlns="" id="{00000000-0008-0000-0700-00003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15" name="2614 CuadroTexto">
          <a:extLst>
            <a:ext uri="{FF2B5EF4-FFF2-40B4-BE49-F238E27FC236}">
              <a16:creationId xmlns:a16="http://schemas.microsoft.com/office/drawing/2014/main" xmlns="" id="{00000000-0008-0000-0700-00003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16" name="2615 CuadroTexto">
          <a:extLst>
            <a:ext uri="{FF2B5EF4-FFF2-40B4-BE49-F238E27FC236}">
              <a16:creationId xmlns:a16="http://schemas.microsoft.com/office/drawing/2014/main" xmlns="" id="{00000000-0008-0000-0700-00003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17" name="2616 CuadroTexto">
          <a:extLst>
            <a:ext uri="{FF2B5EF4-FFF2-40B4-BE49-F238E27FC236}">
              <a16:creationId xmlns:a16="http://schemas.microsoft.com/office/drawing/2014/main" xmlns="" id="{00000000-0008-0000-0700-00003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18" name="2617 CuadroTexto">
          <a:extLst>
            <a:ext uri="{FF2B5EF4-FFF2-40B4-BE49-F238E27FC236}">
              <a16:creationId xmlns:a16="http://schemas.microsoft.com/office/drawing/2014/main" xmlns="" id="{00000000-0008-0000-0700-00003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19" name="2618 CuadroTexto">
          <a:extLst>
            <a:ext uri="{FF2B5EF4-FFF2-40B4-BE49-F238E27FC236}">
              <a16:creationId xmlns:a16="http://schemas.microsoft.com/office/drawing/2014/main" xmlns="" id="{00000000-0008-0000-0700-00003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20" name="2619 CuadroTexto">
          <a:extLst>
            <a:ext uri="{FF2B5EF4-FFF2-40B4-BE49-F238E27FC236}">
              <a16:creationId xmlns:a16="http://schemas.microsoft.com/office/drawing/2014/main" xmlns="" id="{00000000-0008-0000-0700-00003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621" name="2620 CuadroTexto">
          <a:extLst>
            <a:ext uri="{FF2B5EF4-FFF2-40B4-BE49-F238E27FC236}">
              <a16:creationId xmlns:a16="http://schemas.microsoft.com/office/drawing/2014/main" xmlns="" id="{00000000-0008-0000-0700-00003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622" name="2621 CuadroTexto">
          <a:extLst>
            <a:ext uri="{FF2B5EF4-FFF2-40B4-BE49-F238E27FC236}">
              <a16:creationId xmlns:a16="http://schemas.microsoft.com/office/drawing/2014/main" xmlns="" id="{00000000-0008-0000-0700-00003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623" name="2622 CuadroTexto">
          <a:extLst>
            <a:ext uri="{FF2B5EF4-FFF2-40B4-BE49-F238E27FC236}">
              <a16:creationId xmlns:a16="http://schemas.microsoft.com/office/drawing/2014/main" xmlns="" id="{00000000-0008-0000-0700-00003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624" name="2623 CuadroTexto">
          <a:extLst>
            <a:ext uri="{FF2B5EF4-FFF2-40B4-BE49-F238E27FC236}">
              <a16:creationId xmlns:a16="http://schemas.microsoft.com/office/drawing/2014/main" xmlns="" id="{00000000-0008-0000-0700-00004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625" name="2624 CuadroTexto">
          <a:extLst>
            <a:ext uri="{FF2B5EF4-FFF2-40B4-BE49-F238E27FC236}">
              <a16:creationId xmlns:a16="http://schemas.microsoft.com/office/drawing/2014/main" xmlns="" id="{00000000-0008-0000-0700-00004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626" name="2625 CuadroTexto">
          <a:extLst>
            <a:ext uri="{FF2B5EF4-FFF2-40B4-BE49-F238E27FC236}">
              <a16:creationId xmlns:a16="http://schemas.microsoft.com/office/drawing/2014/main" xmlns="" id="{00000000-0008-0000-0700-00004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627" name="2626 CuadroTexto">
          <a:extLst>
            <a:ext uri="{FF2B5EF4-FFF2-40B4-BE49-F238E27FC236}">
              <a16:creationId xmlns:a16="http://schemas.microsoft.com/office/drawing/2014/main" xmlns="" id="{00000000-0008-0000-0700-00004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2628" name="2627 CuadroTexto">
          <a:extLst>
            <a:ext uri="{FF2B5EF4-FFF2-40B4-BE49-F238E27FC236}">
              <a16:creationId xmlns:a16="http://schemas.microsoft.com/office/drawing/2014/main" xmlns="" id="{00000000-0008-0000-0700-00004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629" name="2628 CuadroTexto">
          <a:extLst>
            <a:ext uri="{FF2B5EF4-FFF2-40B4-BE49-F238E27FC236}">
              <a16:creationId xmlns:a16="http://schemas.microsoft.com/office/drawing/2014/main" xmlns="" id="{00000000-0008-0000-0700-00004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630" name="2629 CuadroTexto">
          <a:extLst>
            <a:ext uri="{FF2B5EF4-FFF2-40B4-BE49-F238E27FC236}">
              <a16:creationId xmlns:a16="http://schemas.microsoft.com/office/drawing/2014/main" xmlns="" id="{00000000-0008-0000-0700-00004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631" name="2630 CuadroTexto">
          <a:extLst>
            <a:ext uri="{FF2B5EF4-FFF2-40B4-BE49-F238E27FC236}">
              <a16:creationId xmlns:a16="http://schemas.microsoft.com/office/drawing/2014/main" xmlns="" id="{00000000-0008-0000-0700-00004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632" name="2631 CuadroTexto">
          <a:extLst>
            <a:ext uri="{FF2B5EF4-FFF2-40B4-BE49-F238E27FC236}">
              <a16:creationId xmlns:a16="http://schemas.microsoft.com/office/drawing/2014/main" xmlns="" id="{00000000-0008-0000-0700-00004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33" name="2632 CuadroTexto">
          <a:extLst>
            <a:ext uri="{FF2B5EF4-FFF2-40B4-BE49-F238E27FC236}">
              <a16:creationId xmlns:a16="http://schemas.microsoft.com/office/drawing/2014/main" xmlns="" id="{00000000-0008-0000-0700-00004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34" name="2633 CuadroTexto">
          <a:extLst>
            <a:ext uri="{FF2B5EF4-FFF2-40B4-BE49-F238E27FC236}">
              <a16:creationId xmlns:a16="http://schemas.microsoft.com/office/drawing/2014/main" xmlns="" id="{00000000-0008-0000-0700-00004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35" name="2634 CuadroTexto">
          <a:extLst>
            <a:ext uri="{FF2B5EF4-FFF2-40B4-BE49-F238E27FC236}">
              <a16:creationId xmlns:a16="http://schemas.microsoft.com/office/drawing/2014/main" xmlns="" id="{00000000-0008-0000-0700-00004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36" name="2635 CuadroTexto">
          <a:extLst>
            <a:ext uri="{FF2B5EF4-FFF2-40B4-BE49-F238E27FC236}">
              <a16:creationId xmlns:a16="http://schemas.microsoft.com/office/drawing/2014/main" xmlns="" id="{00000000-0008-0000-0700-00004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37" name="2636 CuadroTexto">
          <a:extLst>
            <a:ext uri="{FF2B5EF4-FFF2-40B4-BE49-F238E27FC236}">
              <a16:creationId xmlns:a16="http://schemas.microsoft.com/office/drawing/2014/main" xmlns="" id="{00000000-0008-0000-0700-00004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38" name="2637 CuadroTexto">
          <a:extLst>
            <a:ext uri="{FF2B5EF4-FFF2-40B4-BE49-F238E27FC236}">
              <a16:creationId xmlns:a16="http://schemas.microsoft.com/office/drawing/2014/main" xmlns="" id="{00000000-0008-0000-0700-00004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39" name="2638 CuadroTexto">
          <a:extLst>
            <a:ext uri="{FF2B5EF4-FFF2-40B4-BE49-F238E27FC236}">
              <a16:creationId xmlns:a16="http://schemas.microsoft.com/office/drawing/2014/main" xmlns="" id="{00000000-0008-0000-0700-00004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40" name="2639 CuadroTexto">
          <a:extLst>
            <a:ext uri="{FF2B5EF4-FFF2-40B4-BE49-F238E27FC236}">
              <a16:creationId xmlns:a16="http://schemas.microsoft.com/office/drawing/2014/main" xmlns="" id="{00000000-0008-0000-0700-00005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41" name="2640 CuadroTexto">
          <a:extLst>
            <a:ext uri="{FF2B5EF4-FFF2-40B4-BE49-F238E27FC236}">
              <a16:creationId xmlns:a16="http://schemas.microsoft.com/office/drawing/2014/main" xmlns="" id="{00000000-0008-0000-0700-00005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42" name="2641 CuadroTexto">
          <a:extLst>
            <a:ext uri="{FF2B5EF4-FFF2-40B4-BE49-F238E27FC236}">
              <a16:creationId xmlns:a16="http://schemas.microsoft.com/office/drawing/2014/main" xmlns="" id="{00000000-0008-0000-0700-00005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43" name="2642 CuadroTexto">
          <a:extLst>
            <a:ext uri="{FF2B5EF4-FFF2-40B4-BE49-F238E27FC236}">
              <a16:creationId xmlns:a16="http://schemas.microsoft.com/office/drawing/2014/main" xmlns="" id="{00000000-0008-0000-0700-00005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44" name="2643 CuadroTexto">
          <a:extLst>
            <a:ext uri="{FF2B5EF4-FFF2-40B4-BE49-F238E27FC236}">
              <a16:creationId xmlns:a16="http://schemas.microsoft.com/office/drawing/2014/main" xmlns="" id="{00000000-0008-0000-0700-00005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45" name="2644 CuadroTexto">
          <a:extLst>
            <a:ext uri="{FF2B5EF4-FFF2-40B4-BE49-F238E27FC236}">
              <a16:creationId xmlns:a16="http://schemas.microsoft.com/office/drawing/2014/main" xmlns="" id="{00000000-0008-0000-0700-00005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46" name="2645 CuadroTexto">
          <a:extLst>
            <a:ext uri="{FF2B5EF4-FFF2-40B4-BE49-F238E27FC236}">
              <a16:creationId xmlns:a16="http://schemas.microsoft.com/office/drawing/2014/main" xmlns="" id="{00000000-0008-0000-0700-00005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47" name="2646 CuadroTexto">
          <a:extLst>
            <a:ext uri="{FF2B5EF4-FFF2-40B4-BE49-F238E27FC236}">
              <a16:creationId xmlns:a16="http://schemas.microsoft.com/office/drawing/2014/main" xmlns="" id="{00000000-0008-0000-0700-00005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48" name="2647 CuadroTexto">
          <a:extLst>
            <a:ext uri="{FF2B5EF4-FFF2-40B4-BE49-F238E27FC236}">
              <a16:creationId xmlns:a16="http://schemas.microsoft.com/office/drawing/2014/main" xmlns="" id="{00000000-0008-0000-0700-00005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649" name="2648 CuadroTexto">
          <a:extLst>
            <a:ext uri="{FF2B5EF4-FFF2-40B4-BE49-F238E27FC236}">
              <a16:creationId xmlns:a16="http://schemas.microsoft.com/office/drawing/2014/main" xmlns="" id="{00000000-0008-0000-0700-00005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650" name="2649 CuadroTexto">
          <a:extLst>
            <a:ext uri="{FF2B5EF4-FFF2-40B4-BE49-F238E27FC236}">
              <a16:creationId xmlns:a16="http://schemas.microsoft.com/office/drawing/2014/main" xmlns="" id="{00000000-0008-0000-0700-00005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651" name="2650 CuadroTexto">
          <a:extLst>
            <a:ext uri="{FF2B5EF4-FFF2-40B4-BE49-F238E27FC236}">
              <a16:creationId xmlns:a16="http://schemas.microsoft.com/office/drawing/2014/main" xmlns="" id="{00000000-0008-0000-0700-00005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652" name="2651 CuadroTexto">
          <a:extLst>
            <a:ext uri="{FF2B5EF4-FFF2-40B4-BE49-F238E27FC236}">
              <a16:creationId xmlns:a16="http://schemas.microsoft.com/office/drawing/2014/main" xmlns="" id="{00000000-0008-0000-0700-00005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653" name="2652 CuadroTexto">
          <a:extLst>
            <a:ext uri="{FF2B5EF4-FFF2-40B4-BE49-F238E27FC236}">
              <a16:creationId xmlns:a16="http://schemas.microsoft.com/office/drawing/2014/main" xmlns="" id="{00000000-0008-0000-0700-00005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654" name="2653 CuadroTexto">
          <a:extLst>
            <a:ext uri="{FF2B5EF4-FFF2-40B4-BE49-F238E27FC236}">
              <a16:creationId xmlns:a16="http://schemas.microsoft.com/office/drawing/2014/main" xmlns="" id="{00000000-0008-0000-0700-00005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655" name="2654 CuadroTexto">
          <a:extLst>
            <a:ext uri="{FF2B5EF4-FFF2-40B4-BE49-F238E27FC236}">
              <a16:creationId xmlns:a16="http://schemas.microsoft.com/office/drawing/2014/main" xmlns="" id="{00000000-0008-0000-0700-00005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656" name="2655 CuadroTexto">
          <a:extLst>
            <a:ext uri="{FF2B5EF4-FFF2-40B4-BE49-F238E27FC236}">
              <a16:creationId xmlns:a16="http://schemas.microsoft.com/office/drawing/2014/main" xmlns="" id="{00000000-0008-0000-0700-00006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657" name="2656 CuadroTexto">
          <a:extLst>
            <a:ext uri="{FF2B5EF4-FFF2-40B4-BE49-F238E27FC236}">
              <a16:creationId xmlns:a16="http://schemas.microsoft.com/office/drawing/2014/main" xmlns="" id="{00000000-0008-0000-0700-00006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658" name="2657 CuadroTexto">
          <a:extLst>
            <a:ext uri="{FF2B5EF4-FFF2-40B4-BE49-F238E27FC236}">
              <a16:creationId xmlns:a16="http://schemas.microsoft.com/office/drawing/2014/main" xmlns="" id="{00000000-0008-0000-0700-00006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59" name="2658 CuadroTexto">
          <a:extLst>
            <a:ext uri="{FF2B5EF4-FFF2-40B4-BE49-F238E27FC236}">
              <a16:creationId xmlns:a16="http://schemas.microsoft.com/office/drawing/2014/main" xmlns="" id="{00000000-0008-0000-0700-00006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660" name="2659 CuadroTexto">
          <a:extLst>
            <a:ext uri="{FF2B5EF4-FFF2-40B4-BE49-F238E27FC236}">
              <a16:creationId xmlns:a16="http://schemas.microsoft.com/office/drawing/2014/main" xmlns="" id="{00000000-0008-0000-0700-00006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61" name="2660 CuadroTexto">
          <a:extLst>
            <a:ext uri="{FF2B5EF4-FFF2-40B4-BE49-F238E27FC236}">
              <a16:creationId xmlns:a16="http://schemas.microsoft.com/office/drawing/2014/main" xmlns="" id="{00000000-0008-0000-0700-00006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662" name="2661 CuadroTexto">
          <a:extLst>
            <a:ext uri="{FF2B5EF4-FFF2-40B4-BE49-F238E27FC236}">
              <a16:creationId xmlns:a16="http://schemas.microsoft.com/office/drawing/2014/main" xmlns="" id="{00000000-0008-0000-0700-00006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663" name="2662 CuadroTexto">
          <a:extLst>
            <a:ext uri="{FF2B5EF4-FFF2-40B4-BE49-F238E27FC236}">
              <a16:creationId xmlns:a16="http://schemas.microsoft.com/office/drawing/2014/main" xmlns="" id="{00000000-0008-0000-0700-00006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664" name="2663 CuadroTexto">
          <a:extLst>
            <a:ext uri="{FF2B5EF4-FFF2-40B4-BE49-F238E27FC236}">
              <a16:creationId xmlns:a16="http://schemas.microsoft.com/office/drawing/2014/main" xmlns="" id="{00000000-0008-0000-0700-00006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665" name="2664 CuadroTexto">
          <a:extLst>
            <a:ext uri="{FF2B5EF4-FFF2-40B4-BE49-F238E27FC236}">
              <a16:creationId xmlns:a16="http://schemas.microsoft.com/office/drawing/2014/main" xmlns="" id="{00000000-0008-0000-0700-00006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666" name="2665 CuadroTexto">
          <a:extLst>
            <a:ext uri="{FF2B5EF4-FFF2-40B4-BE49-F238E27FC236}">
              <a16:creationId xmlns:a16="http://schemas.microsoft.com/office/drawing/2014/main" xmlns="" id="{00000000-0008-0000-0700-00006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667" name="2666 CuadroTexto">
          <a:extLst>
            <a:ext uri="{FF2B5EF4-FFF2-40B4-BE49-F238E27FC236}">
              <a16:creationId xmlns:a16="http://schemas.microsoft.com/office/drawing/2014/main" xmlns="" id="{00000000-0008-0000-0700-00006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668" name="2667 CuadroTexto">
          <a:extLst>
            <a:ext uri="{FF2B5EF4-FFF2-40B4-BE49-F238E27FC236}">
              <a16:creationId xmlns:a16="http://schemas.microsoft.com/office/drawing/2014/main" xmlns="" id="{00000000-0008-0000-0700-00006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669" name="2668 CuadroTexto">
          <a:extLst>
            <a:ext uri="{FF2B5EF4-FFF2-40B4-BE49-F238E27FC236}">
              <a16:creationId xmlns:a16="http://schemas.microsoft.com/office/drawing/2014/main" xmlns="" id="{00000000-0008-0000-0700-00006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670" name="2669 CuadroTexto">
          <a:extLst>
            <a:ext uri="{FF2B5EF4-FFF2-40B4-BE49-F238E27FC236}">
              <a16:creationId xmlns:a16="http://schemas.microsoft.com/office/drawing/2014/main" xmlns="" id="{00000000-0008-0000-0700-00006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671" name="2670 CuadroTexto">
          <a:extLst>
            <a:ext uri="{FF2B5EF4-FFF2-40B4-BE49-F238E27FC236}">
              <a16:creationId xmlns:a16="http://schemas.microsoft.com/office/drawing/2014/main" xmlns="" id="{00000000-0008-0000-0700-00006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672" name="2671 CuadroTexto">
          <a:extLst>
            <a:ext uri="{FF2B5EF4-FFF2-40B4-BE49-F238E27FC236}">
              <a16:creationId xmlns:a16="http://schemas.microsoft.com/office/drawing/2014/main" xmlns="" id="{00000000-0008-0000-0700-00007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673" name="2672 CuadroTexto">
          <a:extLst>
            <a:ext uri="{FF2B5EF4-FFF2-40B4-BE49-F238E27FC236}">
              <a16:creationId xmlns:a16="http://schemas.microsoft.com/office/drawing/2014/main" xmlns="" id="{00000000-0008-0000-0700-00007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674" name="2673 CuadroTexto">
          <a:extLst>
            <a:ext uri="{FF2B5EF4-FFF2-40B4-BE49-F238E27FC236}">
              <a16:creationId xmlns:a16="http://schemas.microsoft.com/office/drawing/2014/main" xmlns="" id="{00000000-0008-0000-0700-00007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675" name="2674 CuadroTexto">
          <a:extLst>
            <a:ext uri="{FF2B5EF4-FFF2-40B4-BE49-F238E27FC236}">
              <a16:creationId xmlns:a16="http://schemas.microsoft.com/office/drawing/2014/main" xmlns="" id="{00000000-0008-0000-0700-00007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676" name="2675 CuadroTexto">
          <a:extLst>
            <a:ext uri="{FF2B5EF4-FFF2-40B4-BE49-F238E27FC236}">
              <a16:creationId xmlns:a16="http://schemas.microsoft.com/office/drawing/2014/main" xmlns="" id="{00000000-0008-0000-0700-00007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677" name="2676 CuadroTexto">
          <a:extLst>
            <a:ext uri="{FF2B5EF4-FFF2-40B4-BE49-F238E27FC236}">
              <a16:creationId xmlns:a16="http://schemas.microsoft.com/office/drawing/2014/main" xmlns="" id="{00000000-0008-0000-0700-00007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678" name="2677 CuadroTexto">
          <a:extLst>
            <a:ext uri="{FF2B5EF4-FFF2-40B4-BE49-F238E27FC236}">
              <a16:creationId xmlns:a16="http://schemas.microsoft.com/office/drawing/2014/main" xmlns="" id="{00000000-0008-0000-0700-00007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679" name="2678 CuadroTexto">
          <a:extLst>
            <a:ext uri="{FF2B5EF4-FFF2-40B4-BE49-F238E27FC236}">
              <a16:creationId xmlns:a16="http://schemas.microsoft.com/office/drawing/2014/main" xmlns="" id="{00000000-0008-0000-0700-00007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680" name="2679 CuadroTexto">
          <a:extLst>
            <a:ext uri="{FF2B5EF4-FFF2-40B4-BE49-F238E27FC236}">
              <a16:creationId xmlns:a16="http://schemas.microsoft.com/office/drawing/2014/main" xmlns="" id="{00000000-0008-0000-0700-00007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681" name="2680 CuadroTexto">
          <a:extLst>
            <a:ext uri="{FF2B5EF4-FFF2-40B4-BE49-F238E27FC236}">
              <a16:creationId xmlns:a16="http://schemas.microsoft.com/office/drawing/2014/main" xmlns="" id="{00000000-0008-0000-0700-00007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682" name="2681 CuadroTexto">
          <a:extLst>
            <a:ext uri="{FF2B5EF4-FFF2-40B4-BE49-F238E27FC236}">
              <a16:creationId xmlns:a16="http://schemas.microsoft.com/office/drawing/2014/main" xmlns="" id="{00000000-0008-0000-0700-00007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683" name="2682 CuadroTexto">
          <a:extLst>
            <a:ext uri="{FF2B5EF4-FFF2-40B4-BE49-F238E27FC236}">
              <a16:creationId xmlns:a16="http://schemas.microsoft.com/office/drawing/2014/main" xmlns="" id="{00000000-0008-0000-0700-00007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684" name="2683 CuadroTexto">
          <a:extLst>
            <a:ext uri="{FF2B5EF4-FFF2-40B4-BE49-F238E27FC236}">
              <a16:creationId xmlns:a16="http://schemas.microsoft.com/office/drawing/2014/main" xmlns="" id="{00000000-0008-0000-0700-00007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685" name="2684 CuadroTexto">
          <a:extLst>
            <a:ext uri="{FF2B5EF4-FFF2-40B4-BE49-F238E27FC236}">
              <a16:creationId xmlns:a16="http://schemas.microsoft.com/office/drawing/2014/main" xmlns="" id="{00000000-0008-0000-0700-00007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686" name="2685 CuadroTexto">
          <a:extLst>
            <a:ext uri="{FF2B5EF4-FFF2-40B4-BE49-F238E27FC236}">
              <a16:creationId xmlns:a16="http://schemas.microsoft.com/office/drawing/2014/main" xmlns="" id="{00000000-0008-0000-0700-00007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687" name="2686 CuadroTexto">
          <a:extLst>
            <a:ext uri="{FF2B5EF4-FFF2-40B4-BE49-F238E27FC236}">
              <a16:creationId xmlns:a16="http://schemas.microsoft.com/office/drawing/2014/main" xmlns="" id="{00000000-0008-0000-0700-00007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688" name="2687 CuadroTexto">
          <a:extLst>
            <a:ext uri="{FF2B5EF4-FFF2-40B4-BE49-F238E27FC236}">
              <a16:creationId xmlns:a16="http://schemas.microsoft.com/office/drawing/2014/main" xmlns="" id="{00000000-0008-0000-0700-00008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689" name="2688 CuadroTexto">
          <a:extLst>
            <a:ext uri="{FF2B5EF4-FFF2-40B4-BE49-F238E27FC236}">
              <a16:creationId xmlns:a16="http://schemas.microsoft.com/office/drawing/2014/main" xmlns="" id="{00000000-0008-0000-0700-00008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690" name="2689 CuadroTexto">
          <a:extLst>
            <a:ext uri="{FF2B5EF4-FFF2-40B4-BE49-F238E27FC236}">
              <a16:creationId xmlns:a16="http://schemas.microsoft.com/office/drawing/2014/main" xmlns="" id="{00000000-0008-0000-0700-00008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691" name="2690 CuadroTexto">
          <a:extLst>
            <a:ext uri="{FF2B5EF4-FFF2-40B4-BE49-F238E27FC236}">
              <a16:creationId xmlns:a16="http://schemas.microsoft.com/office/drawing/2014/main" xmlns="" id="{00000000-0008-0000-0700-00008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2692" name="2691 CuadroTexto">
          <a:extLst>
            <a:ext uri="{FF2B5EF4-FFF2-40B4-BE49-F238E27FC236}">
              <a16:creationId xmlns:a16="http://schemas.microsoft.com/office/drawing/2014/main" xmlns="" id="{00000000-0008-0000-0700-00008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693" name="2692 CuadroTexto">
          <a:extLst>
            <a:ext uri="{FF2B5EF4-FFF2-40B4-BE49-F238E27FC236}">
              <a16:creationId xmlns:a16="http://schemas.microsoft.com/office/drawing/2014/main" xmlns="" id="{00000000-0008-0000-0700-00008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694" name="2693 CuadroTexto">
          <a:extLst>
            <a:ext uri="{FF2B5EF4-FFF2-40B4-BE49-F238E27FC236}">
              <a16:creationId xmlns:a16="http://schemas.microsoft.com/office/drawing/2014/main" xmlns="" id="{00000000-0008-0000-0700-00008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95" name="2694 CuadroTexto">
          <a:extLst>
            <a:ext uri="{FF2B5EF4-FFF2-40B4-BE49-F238E27FC236}">
              <a16:creationId xmlns:a16="http://schemas.microsoft.com/office/drawing/2014/main" xmlns="" id="{00000000-0008-0000-0700-00008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696" name="2695 CuadroTexto">
          <a:extLst>
            <a:ext uri="{FF2B5EF4-FFF2-40B4-BE49-F238E27FC236}">
              <a16:creationId xmlns:a16="http://schemas.microsoft.com/office/drawing/2014/main" xmlns="" id="{00000000-0008-0000-0700-00008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97" name="2696 CuadroTexto">
          <a:extLst>
            <a:ext uri="{FF2B5EF4-FFF2-40B4-BE49-F238E27FC236}">
              <a16:creationId xmlns:a16="http://schemas.microsoft.com/office/drawing/2014/main" xmlns="" id="{00000000-0008-0000-0700-00008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98" name="2697 CuadroTexto">
          <a:extLst>
            <a:ext uri="{FF2B5EF4-FFF2-40B4-BE49-F238E27FC236}">
              <a16:creationId xmlns:a16="http://schemas.microsoft.com/office/drawing/2014/main" xmlns="" id="{00000000-0008-0000-0700-00008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699" name="2698 CuadroTexto">
          <a:extLst>
            <a:ext uri="{FF2B5EF4-FFF2-40B4-BE49-F238E27FC236}">
              <a16:creationId xmlns:a16="http://schemas.microsoft.com/office/drawing/2014/main" xmlns="" id="{00000000-0008-0000-0700-00008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700" name="2699 CuadroTexto">
          <a:extLst>
            <a:ext uri="{FF2B5EF4-FFF2-40B4-BE49-F238E27FC236}">
              <a16:creationId xmlns:a16="http://schemas.microsoft.com/office/drawing/2014/main" xmlns="" id="{00000000-0008-0000-0700-00008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701" name="2700 CuadroTexto">
          <a:extLst>
            <a:ext uri="{FF2B5EF4-FFF2-40B4-BE49-F238E27FC236}">
              <a16:creationId xmlns:a16="http://schemas.microsoft.com/office/drawing/2014/main" xmlns="" id="{00000000-0008-0000-0700-00008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702" name="2701 CuadroTexto">
          <a:extLst>
            <a:ext uri="{FF2B5EF4-FFF2-40B4-BE49-F238E27FC236}">
              <a16:creationId xmlns:a16="http://schemas.microsoft.com/office/drawing/2014/main" xmlns="" id="{00000000-0008-0000-0700-00008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703" name="2702 CuadroTexto">
          <a:extLst>
            <a:ext uri="{FF2B5EF4-FFF2-40B4-BE49-F238E27FC236}">
              <a16:creationId xmlns:a16="http://schemas.microsoft.com/office/drawing/2014/main" xmlns="" id="{00000000-0008-0000-0700-00008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704" name="2703 CuadroTexto">
          <a:extLst>
            <a:ext uri="{FF2B5EF4-FFF2-40B4-BE49-F238E27FC236}">
              <a16:creationId xmlns:a16="http://schemas.microsoft.com/office/drawing/2014/main" xmlns="" id="{00000000-0008-0000-0700-00009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705" name="2704 CuadroTexto">
          <a:extLst>
            <a:ext uri="{FF2B5EF4-FFF2-40B4-BE49-F238E27FC236}">
              <a16:creationId xmlns:a16="http://schemas.microsoft.com/office/drawing/2014/main" xmlns="" id="{00000000-0008-0000-0700-00009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706" name="2705 CuadroTexto">
          <a:extLst>
            <a:ext uri="{FF2B5EF4-FFF2-40B4-BE49-F238E27FC236}">
              <a16:creationId xmlns:a16="http://schemas.microsoft.com/office/drawing/2014/main" xmlns="" id="{00000000-0008-0000-0700-00009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707" name="2706 CuadroTexto">
          <a:extLst>
            <a:ext uri="{FF2B5EF4-FFF2-40B4-BE49-F238E27FC236}">
              <a16:creationId xmlns:a16="http://schemas.microsoft.com/office/drawing/2014/main" xmlns="" id="{00000000-0008-0000-0700-00009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708" name="2707 CuadroTexto">
          <a:extLst>
            <a:ext uri="{FF2B5EF4-FFF2-40B4-BE49-F238E27FC236}">
              <a16:creationId xmlns:a16="http://schemas.microsoft.com/office/drawing/2014/main" xmlns="" id="{00000000-0008-0000-0700-00009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709" name="2708 CuadroTexto">
          <a:extLst>
            <a:ext uri="{FF2B5EF4-FFF2-40B4-BE49-F238E27FC236}">
              <a16:creationId xmlns:a16="http://schemas.microsoft.com/office/drawing/2014/main" xmlns="" id="{00000000-0008-0000-0700-00009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710" name="2709 CuadroTexto">
          <a:extLst>
            <a:ext uri="{FF2B5EF4-FFF2-40B4-BE49-F238E27FC236}">
              <a16:creationId xmlns:a16="http://schemas.microsoft.com/office/drawing/2014/main" xmlns="" id="{00000000-0008-0000-0700-00009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711" name="2710 CuadroTexto">
          <a:extLst>
            <a:ext uri="{FF2B5EF4-FFF2-40B4-BE49-F238E27FC236}">
              <a16:creationId xmlns:a16="http://schemas.microsoft.com/office/drawing/2014/main" xmlns="" id="{00000000-0008-0000-0700-00009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712" name="2711 CuadroTexto">
          <a:extLst>
            <a:ext uri="{FF2B5EF4-FFF2-40B4-BE49-F238E27FC236}">
              <a16:creationId xmlns:a16="http://schemas.microsoft.com/office/drawing/2014/main" xmlns="" id="{00000000-0008-0000-0700-00009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713" name="2712 CuadroTexto">
          <a:extLst>
            <a:ext uri="{FF2B5EF4-FFF2-40B4-BE49-F238E27FC236}">
              <a16:creationId xmlns:a16="http://schemas.microsoft.com/office/drawing/2014/main" xmlns="" id="{00000000-0008-0000-0700-00009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714" name="2713 CuadroTexto">
          <a:extLst>
            <a:ext uri="{FF2B5EF4-FFF2-40B4-BE49-F238E27FC236}">
              <a16:creationId xmlns:a16="http://schemas.microsoft.com/office/drawing/2014/main" xmlns="" id="{00000000-0008-0000-0700-00009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715" name="2714 CuadroTexto">
          <a:extLst>
            <a:ext uri="{FF2B5EF4-FFF2-40B4-BE49-F238E27FC236}">
              <a16:creationId xmlns:a16="http://schemas.microsoft.com/office/drawing/2014/main" xmlns="" id="{00000000-0008-0000-0700-00009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716" name="2715 CuadroTexto">
          <a:extLst>
            <a:ext uri="{FF2B5EF4-FFF2-40B4-BE49-F238E27FC236}">
              <a16:creationId xmlns:a16="http://schemas.microsoft.com/office/drawing/2014/main" xmlns="" id="{00000000-0008-0000-0700-00009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717" name="2716 CuadroTexto">
          <a:extLst>
            <a:ext uri="{FF2B5EF4-FFF2-40B4-BE49-F238E27FC236}">
              <a16:creationId xmlns:a16="http://schemas.microsoft.com/office/drawing/2014/main" xmlns="" id="{00000000-0008-0000-0700-00009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718" name="2717 CuadroTexto">
          <a:extLst>
            <a:ext uri="{FF2B5EF4-FFF2-40B4-BE49-F238E27FC236}">
              <a16:creationId xmlns:a16="http://schemas.microsoft.com/office/drawing/2014/main" xmlns="" id="{00000000-0008-0000-0700-00009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19" name="2718 CuadroTexto">
          <a:extLst>
            <a:ext uri="{FF2B5EF4-FFF2-40B4-BE49-F238E27FC236}">
              <a16:creationId xmlns:a16="http://schemas.microsoft.com/office/drawing/2014/main" xmlns="" id="{00000000-0008-0000-0700-00009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20" name="2719 CuadroTexto">
          <a:extLst>
            <a:ext uri="{FF2B5EF4-FFF2-40B4-BE49-F238E27FC236}">
              <a16:creationId xmlns:a16="http://schemas.microsoft.com/office/drawing/2014/main" xmlns="" id="{00000000-0008-0000-0700-0000A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21" name="2720 CuadroTexto">
          <a:extLst>
            <a:ext uri="{FF2B5EF4-FFF2-40B4-BE49-F238E27FC236}">
              <a16:creationId xmlns:a16="http://schemas.microsoft.com/office/drawing/2014/main" xmlns="" id="{00000000-0008-0000-0700-0000A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22" name="2721 CuadroTexto">
          <a:extLst>
            <a:ext uri="{FF2B5EF4-FFF2-40B4-BE49-F238E27FC236}">
              <a16:creationId xmlns:a16="http://schemas.microsoft.com/office/drawing/2014/main" xmlns="" id="{00000000-0008-0000-0700-0000A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723" name="2722 CuadroTexto">
          <a:extLst>
            <a:ext uri="{FF2B5EF4-FFF2-40B4-BE49-F238E27FC236}">
              <a16:creationId xmlns:a16="http://schemas.microsoft.com/office/drawing/2014/main" xmlns="" id="{00000000-0008-0000-0700-0000A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724" name="2723 CuadroTexto">
          <a:extLst>
            <a:ext uri="{FF2B5EF4-FFF2-40B4-BE49-F238E27FC236}">
              <a16:creationId xmlns:a16="http://schemas.microsoft.com/office/drawing/2014/main" xmlns="" id="{00000000-0008-0000-0700-0000A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725" name="2724 CuadroTexto">
          <a:extLst>
            <a:ext uri="{FF2B5EF4-FFF2-40B4-BE49-F238E27FC236}">
              <a16:creationId xmlns:a16="http://schemas.microsoft.com/office/drawing/2014/main" xmlns="" id="{00000000-0008-0000-0700-0000A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726" name="2725 CuadroTexto">
          <a:extLst>
            <a:ext uri="{FF2B5EF4-FFF2-40B4-BE49-F238E27FC236}">
              <a16:creationId xmlns:a16="http://schemas.microsoft.com/office/drawing/2014/main" xmlns="" id="{00000000-0008-0000-0700-0000A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727" name="2726 CuadroTexto">
          <a:extLst>
            <a:ext uri="{FF2B5EF4-FFF2-40B4-BE49-F238E27FC236}">
              <a16:creationId xmlns:a16="http://schemas.microsoft.com/office/drawing/2014/main" xmlns="" id="{00000000-0008-0000-0700-0000A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728" name="2727 CuadroTexto">
          <a:extLst>
            <a:ext uri="{FF2B5EF4-FFF2-40B4-BE49-F238E27FC236}">
              <a16:creationId xmlns:a16="http://schemas.microsoft.com/office/drawing/2014/main" xmlns="" id="{00000000-0008-0000-0700-0000A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729" name="2728 CuadroTexto">
          <a:extLst>
            <a:ext uri="{FF2B5EF4-FFF2-40B4-BE49-F238E27FC236}">
              <a16:creationId xmlns:a16="http://schemas.microsoft.com/office/drawing/2014/main" xmlns="" id="{00000000-0008-0000-0700-0000A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730" name="2729 CuadroTexto">
          <a:extLst>
            <a:ext uri="{FF2B5EF4-FFF2-40B4-BE49-F238E27FC236}">
              <a16:creationId xmlns:a16="http://schemas.microsoft.com/office/drawing/2014/main" xmlns="" id="{00000000-0008-0000-0700-0000A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731" name="2730 CuadroTexto">
          <a:extLst>
            <a:ext uri="{FF2B5EF4-FFF2-40B4-BE49-F238E27FC236}">
              <a16:creationId xmlns:a16="http://schemas.microsoft.com/office/drawing/2014/main" xmlns="" id="{00000000-0008-0000-0700-0000A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732" name="2731 CuadroTexto">
          <a:extLst>
            <a:ext uri="{FF2B5EF4-FFF2-40B4-BE49-F238E27FC236}">
              <a16:creationId xmlns:a16="http://schemas.microsoft.com/office/drawing/2014/main" xmlns="" id="{00000000-0008-0000-0700-0000A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33" name="2732 CuadroTexto">
          <a:extLst>
            <a:ext uri="{FF2B5EF4-FFF2-40B4-BE49-F238E27FC236}">
              <a16:creationId xmlns:a16="http://schemas.microsoft.com/office/drawing/2014/main" xmlns="" id="{00000000-0008-0000-0700-0000A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34" name="2733 CuadroTexto">
          <a:extLst>
            <a:ext uri="{FF2B5EF4-FFF2-40B4-BE49-F238E27FC236}">
              <a16:creationId xmlns:a16="http://schemas.microsoft.com/office/drawing/2014/main" xmlns="" id="{00000000-0008-0000-0700-0000A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35" name="2734 CuadroTexto">
          <a:extLst>
            <a:ext uri="{FF2B5EF4-FFF2-40B4-BE49-F238E27FC236}">
              <a16:creationId xmlns:a16="http://schemas.microsoft.com/office/drawing/2014/main" xmlns="" id="{00000000-0008-0000-0700-0000A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36" name="2735 CuadroTexto">
          <a:extLst>
            <a:ext uri="{FF2B5EF4-FFF2-40B4-BE49-F238E27FC236}">
              <a16:creationId xmlns:a16="http://schemas.microsoft.com/office/drawing/2014/main" xmlns="" id="{00000000-0008-0000-0700-0000B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37" name="2736 CuadroTexto">
          <a:extLst>
            <a:ext uri="{FF2B5EF4-FFF2-40B4-BE49-F238E27FC236}">
              <a16:creationId xmlns:a16="http://schemas.microsoft.com/office/drawing/2014/main" xmlns="" id="{00000000-0008-0000-0700-0000B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38" name="2737 CuadroTexto">
          <a:extLst>
            <a:ext uri="{FF2B5EF4-FFF2-40B4-BE49-F238E27FC236}">
              <a16:creationId xmlns:a16="http://schemas.microsoft.com/office/drawing/2014/main" xmlns="" id="{00000000-0008-0000-0700-0000B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39" name="2738 CuadroTexto">
          <a:extLst>
            <a:ext uri="{FF2B5EF4-FFF2-40B4-BE49-F238E27FC236}">
              <a16:creationId xmlns:a16="http://schemas.microsoft.com/office/drawing/2014/main" xmlns="" id="{00000000-0008-0000-0700-0000B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40" name="2739 CuadroTexto">
          <a:extLst>
            <a:ext uri="{FF2B5EF4-FFF2-40B4-BE49-F238E27FC236}">
              <a16:creationId xmlns:a16="http://schemas.microsoft.com/office/drawing/2014/main" xmlns="" id="{00000000-0008-0000-0700-0000B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41" name="2740 CuadroTexto">
          <a:extLst>
            <a:ext uri="{FF2B5EF4-FFF2-40B4-BE49-F238E27FC236}">
              <a16:creationId xmlns:a16="http://schemas.microsoft.com/office/drawing/2014/main" xmlns="" id="{00000000-0008-0000-0700-0000B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42" name="2741 CuadroTexto">
          <a:extLst>
            <a:ext uri="{FF2B5EF4-FFF2-40B4-BE49-F238E27FC236}">
              <a16:creationId xmlns:a16="http://schemas.microsoft.com/office/drawing/2014/main" xmlns="" id="{00000000-0008-0000-0700-0000B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43" name="2742 CuadroTexto">
          <a:extLst>
            <a:ext uri="{FF2B5EF4-FFF2-40B4-BE49-F238E27FC236}">
              <a16:creationId xmlns:a16="http://schemas.microsoft.com/office/drawing/2014/main" xmlns="" id="{00000000-0008-0000-0700-0000B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44" name="2743 CuadroTexto">
          <a:extLst>
            <a:ext uri="{FF2B5EF4-FFF2-40B4-BE49-F238E27FC236}">
              <a16:creationId xmlns:a16="http://schemas.microsoft.com/office/drawing/2014/main" xmlns="" id="{00000000-0008-0000-0700-0000B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45" name="2744 CuadroTexto">
          <a:extLst>
            <a:ext uri="{FF2B5EF4-FFF2-40B4-BE49-F238E27FC236}">
              <a16:creationId xmlns:a16="http://schemas.microsoft.com/office/drawing/2014/main" xmlns="" id="{00000000-0008-0000-0700-0000B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46" name="2745 CuadroTexto">
          <a:extLst>
            <a:ext uri="{FF2B5EF4-FFF2-40B4-BE49-F238E27FC236}">
              <a16:creationId xmlns:a16="http://schemas.microsoft.com/office/drawing/2014/main" xmlns="" id="{00000000-0008-0000-0700-0000B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47" name="2746 CuadroTexto">
          <a:extLst>
            <a:ext uri="{FF2B5EF4-FFF2-40B4-BE49-F238E27FC236}">
              <a16:creationId xmlns:a16="http://schemas.microsoft.com/office/drawing/2014/main" xmlns="" id="{00000000-0008-0000-0700-0000B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48" name="2747 CuadroTexto">
          <a:extLst>
            <a:ext uri="{FF2B5EF4-FFF2-40B4-BE49-F238E27FC236}">
              <a16:creationId xmlns:a16="http://schemas.microsoft.com/office/drawing/2014/main" xmlns="" id="{00000000-0008-0000-0700-0000B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749" name="2748 CuadroTexto">
          <a:extLst>
            <a:ext uri="{FF2B5EF4-FFF2-40B4-BE49-F238E27FC236}">
              <a16:creationId xmlns:a16="http://schemas.microsoft.com/office/drawing/2014/main" xmlns="" id="{00000000-0008-0000-0700-0000B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750" name="2749 CuadroTexto">
          <a:extLst>
            <a:ext uri="{FF2B5EF4-FFF2-40B4-BE49-F238E27FC236}">
              <a16:creationId xmlns:a16="http://schemas.microsoft.com/office/drawing/2014/main" xmlns="" id="{00000000-0008-0000-0700-0000B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751" name="2750 CuadroTexto">
          <a:extLst>
            <a:ext uri="{FF2B5EF4-FFF2-40B4-BE49-F238E27FC236}">
              <a16:creationId xmlns:a16="http://schemas.microsoft.com/office/drawing/2014/main" xmlns="" id="{00000000-0008-0000-0700-0000B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752" name="2751 CuadroTexto">
          <a:extLst>
            <a:ext uri="{FF2B5EF4-FFF2-40B4-BE49-F238E27FC236}">
              <a16:creationId xmlns:a16="http://schemas.microsoft.com/office/drawing/2014/main" xmlns="" id="{00000000-0008-0000-0700-0000C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753" name="2752 CuadroTexto">
          <a:extLst>
            <a:ext uri="{FF2B5EF4-FFF2-40B4-BE49-F238E27FC236}">
              <a16:creationId xmlns:a16="http://schemas.microsoft.com/office/drawing/2014/main" xmlns="" id="{00000000-0008-0000-0700-0000C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754" name="2753 CuadroTexto">
          <a:extLst>
            <a:ext uri="{FF2B5EF4-FFF2-40B4-BE49-F238E27FC236}">
              <a16:creationId xmlns:a16="http://schemas.microsoft.com/office/drawing/2014/main" xmlns="" id="{00000000-0008-0000-0700-0000C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755" name="2754 CuadroTexto">
          <a:extLst>
            <a:ext uri="{FF2B5EF4-FFF2-40B4-BE49-F238E27FC236}">
              <a16:creationId xmlns:a16="http://schemas.microsoft.com/office/drawing/2014/main" xmlns="" id="{00000000-0008-0000-0700-0000C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756" name="2755 CuadroTexto">
          <a:extLst>
            <a:ext uri="{FF2B5EF4-FFF2-40B4-BE49-F238E27FC236}">
              <a16:creationId xmlns:a16="http://schemas.microsoft.com/office/drawing/2014/main" xmlns="" id="{00000000-0008-0000-0700-0000C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757" name="2756 CuadroTexto">
          <a:extLst>
            <a:ext uri="{FF2B5EF4-FFF2-40B4-BE49-F238E27FC236}">
              <a16:creationId xmlns:a16="http://schemas.microsoft.com/office/drawing/2014/main" xmlns="" id="{00000000-0008-0000-0700-0000C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758" name="2757 CuadroTexto">
          <a:extLst>
            <a:ext uri="{FF2B5EF4-FFF2-40B4-BE49-F238E27FC236}">
              <a16:creationId xmlns:a16="http://schemas.microsoft.com/office/drawing/2014/main" xmlns="" id="{00000000-0008-0000-0700-0000C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759" name="2758 CuadroTexto">
          <a:extLst>
            <a:ext uri="{FF2B5EF4-FFF2-40B4-BE49-F238E27FC236}">
              <a16:creationId xmlns:a16="http://schemas.microsoft.com/office/drawing/2014/main" xmlns="" id="{00000000-0008-0000-0700-0000C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760" name="2759 CuadroTexto">
          <a:extLst>
            <a:ext uri="{FF2B5EF4-FFF2-40B4-BE49-F238E27FC236}">
              <a16:creationId xmlns:a16="http://schemas.microsoft.com/office/drawing/2014/main" xmlns="" id="{00000000-0008-0000-0700-0000C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61" name="2760 CuadroTexto">
          <a:extLst>
            <a:ext uri="{FF2B5EF4-FFF2-40B4-BE49-F238E27FC236}">
              <a16:creationId xmlns:a16="http://schemas.microsoft.com/office/drawing/2014/main" xmlns="" id="{00000000-0008-0000-0700-0000C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62" name="2761 CuadroTexto">
          <a:extLst>
            <a:ext uri="{FF2B5EF4-FFF2-40B4-BE49-F238E27FC236}">
              <a16:creationId xmlns:a16="http://schemas.microsoft.com/office/drawing/2014/main" xmlns="" id="{00000000-0008-0000-0700-0000C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63" name="2762 CuadroTexto">
          <a:extLst>
            <a:ext uri="{FF2B5EF4-FFF2-40B4-BE49-F238E27FC236}">
              <a16:creationId xmlns:a16="http://schemas.microsoft.com/office/drawing/2014/main" xmlns="" id="{00000000-0008-0000-0700-0000C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764" name="2763 CuadroTexto">
          <a:extLst>
            <a:ext uri="{FF2B5EF4-FFF2-40B4-BE49-F238E27FC236}">
              <a16:creationId xmlns:a16="http://schemas.microsoft.com/office/drawing/2014/main" xmlns="" id="{00000000-0008-0000-0700-0000C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65" name="2764 CuadroTexto">
          <a:extLst>
            <a:ext uri="{FF2B5EF4-FFF2-40B4-BE49-F238E27FC236}">
              <a16:creationId xmlns:a16="http://schemas.microsoft.com/office/drawing/2014/main" xmlns="" id="{00000000-0008-0000-0700-0000C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66" name="2765 CuadroTexto">
          <a:extLst>
            <a:ext uri="{FF2B5EF4-FFF2-40B4-BE49-F238E27FC236}">
              <a16:creationId xmlns:a16="http://schemas.microsoft.com/office/drawing/2014/main" xmlns="" id="{00000000-0008-0000-0700-0000C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67" name="2766 CuadroTexto">
          <a:extLst>
            <a:ext uri="{FF2B5EF4-FFF2-40B4-BE49-F238E27FC236}">
              <a16:creationId xmlns:a16="http://schemas.microsoft.com/office/drawing/2014/main" xmlns="" id="{00000000-0008-0000-0700-0000C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68" name="2767 CuadroTexto">
          <a:extLst>
            <a:ext uri="{FF2B5EF4-FFF2-40B4-BE49-F238E27FC236}">
              <a16:creationId xmlns:a16="http://schemas.microsoft.com/office/drawing/2014/main" xmlns="" id="{00000000-0008-0000-0700-0000D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69" name="2768 CuadroTexto">
          <a:extLst>
            <a:ext uri="{FF2B5EF4-FFF2-40B4-BE49-F238E27FC236}">
              <a16:creationId xmlns:a16="http://schemas.microsoft.com/office/drawing/2014/main" xmlns="" id="{00000000-0008-0000-0700-0000D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70" name="2769 CuadroTexto">
          <a:extLst>
            <a:ext uri="{FF2B5EF4-FFF2-40B4-BE49-F238E27FC236}">
              <a16:creationId xmlns:a16="http://schemas.microsoft.com/office/drawing/2014/main" xmlns="" id="{00000000-0008-0000-0700-0000D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71" name="2770 CuadroTexto">
          <a:extLst>
            <a:ext uri="{FF2B5EF4-FFF2-40B4-BE49-F238E27FC236}">
              <a16:creationId xmlns:a16="http://schemas.microsoft.com/office/drawing/2014/main" xmlns="" id="{00000000-0008-0000-0700-0000D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772" name="2771 CuadroTexto">
          <a:extLst>
            <a:ext uri="{FF2B5EF4-FFF2-40B4-BE49-F238E27FC236}">
              <a16:creationId xmlns:a16="http://schemas.microsoft.com/office/drawing/2014/main" xmlns="" id="{00000000-0008-0000-0700-0000D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73" name="2772 CuadroTexto">
          <a:extLst>
            <a:ext uri="{FF2B5EF4-FFF2-40B4-BE49-F238E27FC236}">
              <a16:creationId xmlns:a16="http://schemas.microsoft.com/office/drawing/2014/main" xmlns="" id="{00000000-0008-0000-0700-0000D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74" name="2773 CuadroTexto">
          <a:extLst>
            <a:ext uri="{FF2B5EF4-FFF2-40B4-BE49-F238E27FC236}">
              <a16:creationId xmlns:a16="http://schemas.microsoft.com/office/drawing/2014/main" xmlns="" id="{00000000-0008-0000-0700-0000D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75" name="2774 CuadroTexto">
          <a:extLst>
            <a:ext uri="{FF2B5EF4-FFF2-40B4-BE49-F238E27FC236}">
              <a16:creationId xmlns:a16="http://schemas.microsoft.com/office/drawing/2014/main" xmlns="" id="{00000000-0008-0000-0700-0000D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76" name="2775 CuadroTexto">
          <a:extLst>
            <a:ext uri="{FF2B5EF4-FFF2-40B4-BE49-F238E27FC236}">
              <a16:creationId xmlns:a16="http://schemas.microsoft.com/office/drawing/2014/main" xmlns="" id="{00000000-0008-0000-0700-0000D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777" name="2776 CuadroTexto">
          <a:extLst>
            <a:ext uri="{FF2B5EF4-FFF2-40B4-BE49-F238E27FC236}">
              <a16:creationId xmlns:a16="http://schemas.microsoft.com/office/drawing/2014/main" xmlns="" id="{00000000-0008-0000-0700-0000D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778" name="2777 CuadroTexto">
          <a:extLst>
            <a:ext uri="{FF2B5EF4-FFF2-40B4-BE49-F238E27FC236}">
              <a16:creationId xmlns:a16="http://schemas.microsoft.com/office/drawing/2014/main" xmlns="" id="{00000000-0008-0000-0700-0000D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779" name="2778 CuadroTexto">
          <a:extLst>
            <a:ext uri="{FF2B5EF4-FFF2-40B4-BE49-F238E27FC236}">
              <a16:creationId xmlns:a16="http://schemas.microsoft.com/office/drawing/2014/main" xmlns="" id="{00000000-0008-0000-0700-0000D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780" name="2779 CuadroTexto">
          <a:extLst>
            <a:ext uri="{FF2B5EF4-FFF2-40B4-BE49-F238E27FC236}">
              <a16:creationId xmlns:a16="http://schemas.microsoft.com/office/drawing/2014/main" xmlns="" id="{00000000-0008-0000-0700-0000D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781" name="2780 CuadroTexto">
          <a:extLst>
            <a:ext uri="{FF2B5EF4-FFF2-40B4-BE49-F238E27FC236}">
              <a16:creationId xmlns:a16="http://schemas.microsoft.com/office/drawing/2014/main" xmlns="" id="{00000000-0008-0000-0700-0000D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782" name="2781 CuadroTexto">
          <a:extLst>
            <a:ext uri="{FF2B5EF4-FFF2-40B4-BE49-F238E27FC236}">
              <a16:creationId xmlns:a16="http://schemas.microsoft.com/office/drawing/2014/main" xmlns="" id="{00000000-0008-0000-0700-0000D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783" name="2782 CuadroTexto">
          <a:extLst>
            <a:ext uri="{FF2B5EF4-FFF2-40B4-BE49-F238E27FC236}">
              <a16:creationId xmlns:a16="http://schemas.microsoft.com/office/drawing/2014/main" xmlns="" id="{00000000-0008-0000-0700-0000D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784" name="2783 CuadroTexto">
          <a:extLst>
            <a:ext uri="{FF2B5EF4-FFF2-40B4-BE49-F238E27FC236}">
              <a16:creationId xmlns:a16="http://schemas.microsoft.com/office/drawing/2014/main" xmlns="" id="{00000000-0008-0000-0700-0000E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785" name="2784 CuadroTexto">
          <a:extLst>
            <a:ext uri="{FF2B5EF4-FFF2-40B4-BE49-F238E27FC236}">
              <a16:creationId xmlns:a16="http://schemas.microsoft.com/office/drawing/2014/main" xmlns="" id="{00000000-0008-0000-0700-0000E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786" name="2785 CuadroTexto">
          <a:extLst>
            <a:ext uri="{FF2B5EF4-FFF2-40B4-BE49-F238E27FC236}">
              <a16:creationId xmlns:a16="http://schemas.microsoft.com/office/drawing/2014/main" xmlns="" id="{00000000-0008-0000-0700-0000E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87" name="2786 CuadroTexto">
          <a:extLst>
            <a:ext uri="{FF2B5EF4-FFF2-40B4-BE49-F238E27FC236}">
              <a16:creationId xmlns:a16="http://schemas.microsoft.com/office/drawing/2014/main" xmlns="" id="{00000000-0008-0000-0700-0000E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788" name="2787 CuadroTexto">
          <a:extLst>
            <a:ext uri="{FF2B5EF4-FFF2-40B4-BE49-F238E27FC236}">
              <a16:creationId xmlns:a16="http://schemas.microsoft.com/office/drawing/2014/main" xmlns="" id="{00000000-0008-0000-0700-0000E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89" name="2788 CuadroTexto">
          <a:extLst>
            <a:ext uri="{FF2B5EF4-FFF2-40B4-BE49-F238E27FC236}">
              <a16:creationId xmlns:a16="http://schemas.microsoft.com/office/drawing/2014/main" xmlns="" id="{00000000-0008-0000-0700-0000E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790" name="2789 CuadroTexto">
          <a:extLst>
            <a:ext uri="{FF2B5EF4-FFF2-40B4-BE49-F238E27FC236}">
              <a16:creationId xmlns:a16="http://schemas.microsoft.com/office/drawing/2014/main" xmlns="" id="{00000000-0008-0000-0700-0000E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791" name="2790 CuadroTexto">
          <a:extLst>
            <a:ext uri="{FF2B5EF4-FFF2-40B4-BE49-F238E27FC236}">
              <a16:creationId xmlns:a16="http://schemas.microsoft.com/office/drawing/2014/main" xmlns="" id="{00000000-0008-0000-0700-0000E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792" name="2791 CuadroTexto">
          <a:extLst>
            <a:ext uri="{FF2B5EF4-FFF2-40B4-BE49-F238E27FC236}">
              <a16:creationId xmlns:a16="http://schemas.microsoft.com/office/drawing/2014/main" xmlns="" id="{00000000-0008-0000-0700-0000E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793" name="2792 CuadroTexto">
          <a:extLst>
            <a:ext uri="{FF2B5EF4-FFF2-40B4-BE49-F238E27FC236}">
              <a16:creationId xmlns:a16="http://schemas.microsoft.com/office/drawing/2014/main" xmlns="" id="{00000000-0008-0000-0700-0000E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794" name="2793 CuadroTexto">
          <a:extLst>
            <a:ext uri="{FF2B5EF4-FFF2-40B4-BE49-F238E27FC236}">
              <a16:creationId xmlns:a16="http://schemas.microsoft.com/office/drawing/2014/main" xmlns="" id="{00000000-0008-0000-0700-0000E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795" name="2794 CuadroTexto">
          <a:extLst>
            <a:ext uri="{FF2B5EF4-FFF2-40B4-BE49-F238E27FC236}">
              <a16:creationId xmlns:a16="http://schemas.microsoft.com/office/drawing/2014/main" xmlns="" id="{00000000-0008-0000-0700-0000E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796" name="2795 CuadroTexto">
          <a:extLst>
            <a:ext uri="{FF2B5EF4-FFF2-40B4-BE49-F238E27FC236}">
              <a16:creationId xmlns:a16="http://schemas.microsoft.com/office/drawing/2014/main" xmlns="" id="{00000000-0008-0000-0700-0000E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797" name="2796 CuadroTexto">
          <a:extLst>
            <a:ext uri="{FF2B5EF4-FFF2-40B4-BE49-F238E27FC236}">
              <a16:creationId xmlns:a16="http://schemas.microsoft.com/office/drawing/2014/main" xmlns="" id="{00000000-0008-0000-0700-0000E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798" name="2797 CuadroTexto">
          <a:extLst>
            <a:ext uri="{FF2B5EF4-FFF2-40B4-BE49-F238E27FC236}">
              <a16:creationId xmlns:a16="http://schemas.microsoft.com/office/drawing/2014/main" xmlns="" id="{00000000-0008-0000-0700-0000E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799" name="2798 CuadroTexto">
          <a:extLst>
            <a:ext uri="{FF2B5EF4-FFF2-40B4-BE49-F238E27FC236}">
              <a16:creationId xmlns:a16="http://schemas.microsoft.com/office/drawing/2014/main" xmlns="" id="{00000000-0008-0000-0700-0000E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800" name="2799 CuadroTexto">
          <a:extLst>
            <a:ext uri="{FF2B5EF4-FFF2-40B4-BE49-F238E27FC236}">
              <a16:creationId xmlns:a16="http://schemas.microsoft.com/office/drawing/2014/main" xmlns="" id="{00000000-0008-0000-0700-0000F0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801" name="2800 CuadroTexto">
          <a:extLst>
            <a:ext uri="{FF2B5EF4-FFF2-40B4-BE49-F238E27FC236}">
              <a16:creationId xmlns:a16="http://schemas.microsoft.com/office/drawing/2014/main" xmlns="" id="{00000000-0008-0000-0700-0000F1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802" name="2801 CuadroTexto">
          <a:extLst>
            <a:ext uri="{FF2B5EF4-FFF2-40B4-BE49-F238E27FC236}">
              <a16:creationId xmlns:a16="http://schemas.microsoft.com/office/drawing/2014/main" xmlns="" id="{00000000-0008-0000-0700-0000F2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803" name="2802 CuadroTexto">
          <a:extLst>
            <a:ext uri="{FF2B5EF4-FFF2-40B4-BE49-F238E27FC236}">
              <a16:creationId xmlns:a16="http://schemas.microsoft.com/office/drawing/2014/main" xmlns="" id="{00000000-0008-0000-0700-0000F3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804" name="2803 CuadroTexto">
          <a:extLst>
            <a:ext uri="{FF2B5EF4-FFF2-40B4-BE49-F238E27FC236}">
              <a16:creationId xmlns:a16="http://schemas.microsoft.com/office/drawing/2014/main" xmlns="" id="{00000000-0008-0000-0700-0000F4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805" name="2804 CuadroTexto">
          <a:extLst>
            <a:ext uri="{FF2B5EF4-FFF2-40B4-BE49-F238E27FC236}">
              <a16:creationId xmlns:a16="http://schemas.microsoft.com/office/drawing/2014/main" xmlns="" id="{00000000-0008-0000-0700-0000F5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806" name="2805 CuadroTexto">
          <a:extLst>
            <a:ext uri="{FF2B5EF4-FFF2-40B4-BE49-F238E27FC236}">
              <a16:creationId xmlns:a16="http://schemas.microsoft.com/office/drawing/2014/main" xmlns="" id="{00000000-0008-0000-0700-0000F6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807" name="2806 CuadroTexto">
          <a:extLst>
            <a:ext uri="{FF2B5EF4-FFF2-40B4-BE49-F238E27FC236}">
              <a16:creationId xmlns:a16="http://schemas.microsoft.com/office/drawing/2014/main" xmlns="" id="{00000000-0008-0000-0700-0000F7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808" name="2807 CuadroTexto">
          <a:extLst>
            <a:ext uri="{FF2B5EF4-FFF2-40B4-BE49-F238E27FC236}">
              <a16:creationId xmlns:a16="http://schemas.microsoft.com/office/drawing/2014/main" xmlns="" id="{00000000-0008-0000-0700-0000F8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809" name="2808 CuadroTexto">
          <a:extLst>
            <a:ext uri="{FF2B5EF4-FFF2-40B4-BE49-F238E27FC236}">
              <a16:creationId xmlns:a16="http://schemas.microsoft.com/office/drawing/2014/main" xmlns="" id="{00000000-0008-0000-0700-0000F9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810" name="2809 CuadroTexto">
          <a:extLst>
            <a:ext uri="{FF2B5EF4-FFF2-40B4-BE49-F238E27FC236}">
              <a16:creationId xmlns:a16="http://schemas.microsoft.com/office/drawing/2014/main" xmlns="" id="{00000000-0008-0000-0700-0000FA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811" name="2810 CuadroTexto">
          <a:extLst>
            <a:ext uri="{FF2B5EF4-FFF2-40B4-BE49-F238E27FC236}">
              <a16:creationId xmlns:a16="http://schemas.microsoft.com/office/drawing/2014/main" xmlns="" id="{00000000-0008-0000-0700-0000FB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812" name="2811 CuadroTexto">
          <a:extLst>
            <a:ext uri="{FF2B5EF4-FFF2-40B4-BE49-F238E27FC236}">
              <a16:creationId xmlns:a16="http://schemas.microsoft.com/office/drawing/2014/main" xmlns="" id="{00000000-0008-0000-0700-0000FC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813" name="2812 CuadroTexto">
          <a:extLst>
            <a:ext uri="{FF2B5EF4-FFF2-40B4-BE49-F238E27FC236}">
              <a16:creationId xmlns:a16="http://schemas.microsoft.com/office/drawing/2014/main" xmlns="" id="{00000000-0008-0000-0700-0000FD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814" name="2813 CuadroTexto">
          <a:extLst>
            <a:ext uri="{FF2B5EF4-FFF2-40B4-BE49-F238E27FC236}">
              <a16:creationId xmlns:a16="http://schemas.microsoft.com/office/drawing/2014/main" xmlns="" id="{00000000-0008-0000-0700-0000FE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815" name="2814 CuadroTexto">
          <a:extLst>
            <a:ext uri="{FF2B5EF4-FFF2-40B4-BE49-F238E27FC236}">
              <a16:creationId xmlns:a16="http://schemas.microsoft.com/office/drawing/2014/main" xmlns="" id="{00000000-0008-0000-0700-0000FF0A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816" name="2815 CuadroTexto">
          <a:extLst>
            <a:ext uri="{FF2B5EF4-FFF2-40B4-BE49-F238E27FC236}">
              <a16:creationId xmlns:a16="http://schemas.microsoft.com/office/drawing/2014/main" xmlns="" id="{00000000-0008-0000-0700-00000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817" name="2816 CuadroTexto">
          <a:extLst>
            <a:ext uri="{FF2B5EF4-FFF2-40B4-BE49-F238E27FC236}">
              <a16:creationId xmlns:a16="http://schemas.microsoft.com/office/drawing/2014/main" xmlns="" id="{00000000-0008-0000-0700-00000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818" name="2817 CuadroTexto">
          <a:extLst>
            <a:ext uri="{FF2B5EF4-FFF2-40B4-BE49-F238E27FC236}">
              <a16:creationId xmlns:a16="http://schemas.microsoft.com/office/drawing/2014/main" xmlns="" id="{00000000-0008-0000-0700-00000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819" name="2818 CuadroTexto">
          <a:extLst>
            <a:ext uri="{FF2B5EF4-FFF2-40B4-BE49-F238E27FC236}">
              <a16:creationId xmlns:a16="http://schemas.microsoft.com/office/drawing/2014/main" xmlns="" id="{00000000-0008-0000-0700-00000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2820" name="2819 CuadroTexto">
          <a:extLst>
            <a:ext uri="{FF2B5EF4-FFF2-40B4-BE49-F238E27FC236}">
              <a16:creationId xmlns:a16="http://schemas.microsoft.com/office/drawing/2014/main" xmlns="" id="{00000000-0008-0000-0700-00000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821" name="2820 CuadroTexto">
          <a:extLst>
            <a:ext uri="{FF2B5EF4-FFF2-40B4-BE49-F238E27FC236}">
              <a16:creationId xmlns:a16="http://schemas.microsoft.com/office/drawing/2014/main" xmlns="" id="{00000000-0008-0000-0700-00000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2822" name="2821 CuadroTexto">
          <a:extLst>
            <a:ext uri="{FF2B5EF4-FFF2-40B4-BE49-F238E27FC236}">
              <a16:creationId xmlns:a16="http://schemas.microsoft.com/office/drawing/2014/main" xmlns="" id="{00000000-0008-0000-0700-00000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823" name="2822 CuadroTexto">
          <a:extLst>
            <a:ext uri="{FF2B5EF4-FFF2-40B4-BE49-F238E27FC236}">
              <a16:creationId xmlns:a16="http://schemas.microsoft.com/office/drawing/2014/main" xmlns="" id="{00000000-0008-0000-0700-00000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2824" name="2823 CuadroTexto">
          <a:extLst>
            <a:ext uri="{FF2B5EF4-FFF2-40B4-BE49-F238E27FC236}">
              <a16:creationId xmlns:a16="http://schemas.microsoft.com/office/drawing/2014/main" xmlns="" id="{00000000-0008-0000-0700-00000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825" name="2824 CuadroTexto">
          <a:extLst>
            <a:ext uri="{FF2B5EF4-FFF2-40B4-BE49-F238E27FC236}">
              <a16:creationId xmlns:a16="http://schemas.microsoft.com/office/drawing/2014/main" xmlns="" id="{00000000-0008-0000-0700-00000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826" name="2825 CuadroTexto">
          <a:extLst>
            <a:ext uri="{FF2B5EF4-FFF2-40B4-BE49-F238E27FC236}">
              <a16:creationId xmlns:a16="http://schemas.microsoft.com/office/drawing/2014/main" xmlns="" id="{00000000-0008-0000-0700-00000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827" name="2826 CuadroTexto">
          <a:extLst>
            <a:ext uri="{FF2B5EF4-FFF2-40B4-BE49-F238E27FC236}">
              <a16:creationId xmlns:a16="http://schemas.microsoft.com/office/drawing/2014/main" xmlns="" id="{00000000-0008-0000-0700-00000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2828" name="2827 CuadroTexto">
          <a:extLst>
            <a:ext uri="{FF2B5EF4-FFF2-40B4-BE49-F238E27FC236}">
              <a16:creationId xmlns:a16="http://schemas.microsoft.com/office/drawing/2014/main" xmlns="" id="{00000000-0008-0000-0700-00000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829" name="2828 CuadroTexto">
          <a:extLst>
            <a:ext uri="{FF2B5EF4-FFF2-40B4-BE49-F238E27FC236}">
              <a16:creationId xmlns:a16="http://schemas.microsoft.com/office/drawing/2014/main" xmlns="" id="{00000000-0008-0000-0700-00000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830" name="2829 CuadroTexto">
          <a:extLst>
            <a:ext uri="{FF2B5EF4-FFF2-40B4-BE49-F238E27FC236}">
              <a16:creationId xmlns:a16="http://schemas.microsoft.com/office/drawing/2014/main" xmlns="" id="{00000000-0008-0000-0700-00000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831" name="2830 CuadroTexto">
          <a:extLst>
            <a:ext uri="{FF2B5EF4-FFF2-40B4-BE49-F238E27FC236}">
              <a16:creationId xmlns:a16="http://schemas.microsoft.com/office/drawing/2014/main" xmlns="" id="{00000000-0008-0000-0700-00000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832" name="2831 CuadroTexto">
          <a:extLst>
            <a:ext uri="{FF2B5EF4-FFF2-40B4-BE49-F238E27FC236}">
              <a16:creationId xmlns:a16="http://schemas.microsoft.com/office/drawing/2014/main" xmlns="" id="{00000000-0008-0000-0700-00001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833" name="2832 CuadroTexto">
          <a:extLst>
            <a:ext uri="{FF2B5EF4-FFF2-40B4-BE49-F238E27FC236}">
              <a16:creationId xmlns:a16="http://schemas.microsoft.com/office/drawing/2014/main" xmlns="" id="{00000000-0008-0000-0700-00001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834" name="2833 CuadroTexto">
          <a:extLst>
            <a:ext uri="{FF2B5EF4-FFF2-40B4-BE49-F238E27FC236}">
              <a16:creationId xmlns:a16="http://schemas.microsoft.com/office/drawing/2014/main" xmlns="" id="{00000000-0008-0000-0700-00001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835" name="2834 CuadroTexto">
          <a:extLst>
            <a:ext uri="{FF2B5EF4-FFF2-40B4-BE49-F238E27FC236}">
              <a16:creationId xmlns:a16="http://schemas.microsoft.com/office/drawing/2014/main" xmlns="" id="{00000000-0008-0000-0700-00001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2836" name="2835 CuadroTexto">
          <a:extLst>
            <a:ext uri="{FF2B5EF4-FFF2-40B4-BE49-F238E27FC236}">
              <a16:creationId xmlns:a16="http://schemas.microsoft.com/office/drawing/2014/main" xmlns="" id="{00000000-0008-0000-0700-00001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837" name="2836 CuadroTexto">
          <a:extLst>
            <a:ext uri="{FF2B5EF4-FFF2-40B4-BE49-F238E27FC236}">
              <a16:creationId xmlns:a16="http://schemas.microsoft.com/office/drawing/2014/main" xmlns="" id="{00000000-0008-0000-0700-00001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838" name="2837 CuadroTexto">
          <a:extLst>
            <a:ext uri="{FF2B5EF4-FFF2-40B4-BE49-F238E27FC236}">
              <a16:creationId xmlns:a16="http://schemas.microsoft.com/office/drawing/2014/main" xmlns="" id="{00000000-0008-0000-0700-00001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839" name="2838 CuadroTexto">
          <a:extLst>
            <a:ext uri="{FF2B5EF4-FFF2-40B4-BE49-F238E27FC236}">
              <a16:creationId xmlns:a16="http://schemas.microsoft.com/office/drawing/2014/main" xmlns="" id="{00000000-0008-0000-0700-00001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840" name="2839 CuadroTexto">
          <a:extLst>
            <a:ext uri="{FF2B5EF4-FFF2-40B4-BE49-F238E27FC236}">
              <a16:creationId xmlns:a16="http://schemas.microsoft.com/office/drawing/2014/main" xmlns="" id="{00000000-0008-0000-0700-00001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841" name="2840 CuadroTexto">
          <a:extLst>
            <a:ext uri="{FF2B5EF4-FFF2-40B4-BE49-F238E27FC236}">
              <a16:creationId xmlns:a16="http://schemas.microsoft.com/office/drawing/2014/main" xmlns="" id="{00000000-0008-0000-0700-00001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842" name="2841 CuadroTexto">
          <a:extLst>
            <a:ext uri="{FF2B5EF4-FFF2-40B4-BE49-F238E27FC236}">
              <a16:creationId xmlns:a16="http://schemas.microsoft.com/office/drawing/2014/main" xmlns="" id="{00000000-0008-0000-0700-00001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843" name="2842 CuadroTexto">
          <a:extLst>
            <a:ext uri="{FF2B5EF4-FFF2-40B4-BE49-F238E27FC236}">
              <a16:creationId xmlns:a16="http://schemas.microsoft.com/office/drawing/2014/main" xmlns="" id="{00000000-0008-0000-0700-00001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844" name="2843 CuadroTexto">
          <a:extLst>
            <a:ext uri="{FF2B5EF4-FFF2-40B4-BE49-F238E27FC236}">
              <a16:creationId xmlns:a16="http://schemas.microsoft.com/office/drawing/2014/main" xmlns="" id="{00000000-0008-0000-0700-00001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845" name="2844 CuadroTexto">
          <a:extLst>
            <a:ext uri="{FF2B5EF4-FFF2-40B4-BE49-F238E27FC236}">
              <a16:creationId xmlns:a16="http://schemas.microsoft.com/office/drawing/2014/main" xmlns="" id="{00000000-0008-0000-0700-00001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846" name="2845 CuadroTexto">
          <a:extLst>
            <a:ext uri="{FF2B5EF4-FFF2-40B4-BE49-F238E27FC236}">
              <a16:creationId xmlns:a16="http://schemas.microsoft.com/office/drawing/2014/main" xmlns="" id="{00000000-0008-0000-0700-00001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47" name="2846 CuadroTexto">
          <a:extLst>
            <a:ext uri="{FF2B5EF4-FFF2-40B4-BE49-F238E27FC236}">
              <a16:creationId xmlns:a16="http://schemas.microsoft.com/office/drawing/2014/main" xmlns="" id="{00000000-0008-0000-0700-00001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48" name="2847 CuadroTexto">
          <a:extLst>
            <a:ext uri="{FF2B5EF4-FFF2-40B4-BE49-F238E27FC236}">
              <a16:creationId xmlns:a16="http://schemas.microsoft.com/office/drawing/2014/main" xmlns="" id="{00000000-0008-0000-0700-00002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49" name="2848 CuadroTexto">
          <a:extLst>
            <a:ext uri="{FF2B5EF4-FFF2-40B4-BE49-F238E27FC236}">
              <a16:creationId xmlns:a16="http://schemas.microsoft.com/office/drawing/2014/main" xmlns="" id="{00000000-0008-0000-0700-00002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50" name="2849 CuadroTexto">
          <a:extLst>
            <a:ext uri="{FF2B5EF4-FFF2-40B4-BE49-F238E27FC236}">
              <a16:creationId xmlns:a16="http://schemas.microsoft.com/office/drawing/2014/main" xmlns="" id="{00000000-0008-0000-0700-00002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851" name="2850 CuadroTexto">
          <a:extLst>
            <a:ext uri="{FF2B5EF4-FFF2-40B4-BE49-F238E27FC236}">
              <a16:creationId xmlns:a16="http://schemas.microsoft.com/office/drawing/2014/main" xmlns="" id="{00000000-0008-0000-0700-00002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2852" name="2851 CuadroTexto">
          <a:extLst>
            <a:ext uri="{FF2B5EF4-FFF2-40B4-BE49-F238E27FC236}">
              <a16:creationId xmlns:a16="http://schemas.microsoft.com/office/drawing/2014/main" xmlns="" id="{00000000-0008-0000-0700-00002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853" name="2852 CuadroTexto">
          <a:extLst>
            <a:ext uri="{FF2B5EF4-FFF2-40B4-BE49-F238E27FC236}">
              <a16:creationId xmlns:a16="http://schemas.microsoft.com/office/drawing/2014/main" xmlns="" id="{00000000-0008-0000-0700-00002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854" name="2853 CuadroTexto">
          <a:extLst>
            <a:ext uri="{FF2B5EF4-FFF2-40B4-BE49-F238E27FC236}">
              <a16:creationId xmlns:a16="http://schemas.microsoft.com/office/drawing/2014/main" xmlns="" id="{00000000-0008-0000-0700-00002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855" name="2854 CuadroTexto">
          <a:extLst>
            <a:ext uri="{FF2B5EF4-FFF2-40B4-BE49-F238E27FC236}">
              <a16:creationId xmlns:a16="http://schemas.microsoft.com/office/drawing/2014/main" xmlns="" id="{00000000-0008-0000-0700-00002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856" name="2855 CuadroTexto">
          <a:extLst>
            <a:ext uri="{FF2B5EF4-FFF2-40B4-BE49-F238E27FC236}">
              <a16:creationId xmlns:a16="http://schemas.microsoft.com/office/drawing/2014/main" xmlns="" id="{00000000-0008-0000-0700-00002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857" name="2856 CuadroTexto">
          <a:extLst>
            <a:ext uri="{FF2B5EF4-FFF2-40B4-BE49-F238E27FC236}">
              <a16:creationId xmlns:a16="http://schemas.microsoft.com/office/drawing/2014/main" xmlns="" id="{00000000-0008-0000-0700-00002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858" name="2857 CuadroTexto">
          <a:extLst>
            <a:ext uri="{FF2B5EF4-FFF2-40B4-BE49-F238E27FC236}">
              <a16:creationId xmlns:a16="http://schemas.microsoft.com/office/drawing/2014/main" xmlns="" id="{00000000-0008-0000-0700-00002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859" name="2858 CuadroTexto">
          <a:extLst>
            <a:ext uri="{FF2B5EF4-FFF2-40B4-BE49-F238E27FC236}">
              <a16:creationId xmlns:a16="http://schemas.microsoft.com/office/drawing/2014/main" xmlns="" id="{00000000-0008-0000-0700-00002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860" name="2859 CuadroTexto">
          <a:extLst>
            <a:ext uri="{FF2B5EF4-FFF2-40B4-BE49-F238E27FC236}">
              <a16:creationId xmlns:a16="http://schemas.microsoft.com/office/drawing/2014/main" xmlns="" id="{00000000-0008-0000-0700-00002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61" name="2860 CuadroTexto">
          <a:extLst>
            <a:ext uri="{FF2B5EF4-FFF2-40B4-BE49-F238E27FC236}">
              <a16:creationId xmlns:a16="http://schemas.microsoft.com/office/drawing/2014/main" xmlns="" id="{00000000-0008-0000-0700-00002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62" name="2861 CuadroTexto">
          <a:extLst>
            <a:ext uri="{FF2B5EF4-FFF2-40B4-BE49-F238E27FC236}">
              <a16:creationId xmlns:a16="http://schemas.microsoft.com/office/drawing/2014/main" xmlns="" id="{00000000-0008-0000-0700-00002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63" name="2862 CuadroTexto">
          <a:extLst>
            <a:ext uri="{FF2B5EF4-FFF2-40B4-BE49-F238E27FC236}">
              <a16:creationId xmlns:a16="http://schemas.microsoft.com/office/drawing/2014/main" xmlns="" id="{00000000-0008-0000-0700-00002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64" name="2863 CuadroTexto">
          <a:extLst>
            <a:ext uri="{FF2B5EF4-FFF2-40B4-BE49-F238E27FC236}">
              <a16:creationId xmlns:a16="http://schemas.microsoft.com/office/drawing/2014/main" xmlns="" id="{00000000-0008-0000-0700-00003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865" name="2864 CuadroTexto">
          <a:extLst>
            <a:ext uri="{FF2B5EF4-FFF2-40B4-BE49-F238E27FC236}">
              <a16:creationId xmlns:a16="http://schemas.microsoft.com/office/drawing/2014/main" xmlns="" id="{00000000-0008-0000-0700-00003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866" name="2865 CuadroTexto">
          <a:extLst>
            <a:ext uri="{FF2B5EF4-FFF2-40B4-BE49-F238E27FC236}">
              <a16:creationId xmlns:a16="http://schemas.microsoft.com/office/drawing/2014/main" xmlns="" id="{00000000-0008-0000-0700-00003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67" name="2866 CuadroTexto">
          <a:extLst>
            <a:ext uri="{FF2B5EF4-FFF2-40B4-BE49-F238E27FC236}">
              <a16:creationId xmlns:a16="http://schemas.microsoft.com/office/drawing/2014/main" xmlns="" id="{00000000-0008-0000-0700-00003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68" name="2867 CuadroTexto">
          <a:extLst>
            <a:ext uri="{FF2B5EF4-FFF2-40B4-BE49-F238E27FC236}">
              <a16:creationId xmlns:a16="http://schemas.microsoft.com/office/drawing/2014/main" xmlns="" id="{00000000-0008-0000-0700-00003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69" name="2868 CuadroTexto">
          <a:extLst>
            <a:ext uri="{FF2B5EF4-FFF2-40B4-BE49-F238E27FC236}">
              <a16:creationId xmlns:a16="http://schemas.microsoft.com/office/drawing/2014/main" xmlns="" id="{00000000-0008-0000-0700-00003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70" name="2869 CuadroTexto">
          <a:extLst>
            <a:ext uri="{FF2B5EF4-FFF2-40B4-BE49-F238E27FC236}">
              <a16:creationId xmlns:a16="http://schemas.microsoft.com/office/drawing/2014/main" xmlns="" id="{00000000-0008-0000-0700-00003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871" name="2870 CuadroTexto">
          <a:extLst>
            <a:ext uri="{FF2B5EF4-FFF2-40B4-BE49-F238E27FC236}">
              <a16:creationId xmlns:a16="http://schemas.microsoft.com/office/drawing/2014/main" xmlns="" id="{00000000-0008-0000-0700-00003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872" name="2871 CuadroTexto">
          <a:extLst>
            <a:ext uri="{FF2B5EF4-FFF2-40B4-BE49-F238E27FC236}">
              <a16:creationId xmlns:a16="http://schemas.microsoft.com/office/drawing/2014/main" xmlns="" id="{00000000-0008-0000-0700-00003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873" name="2872 CuadroTexto">
          <a:extLst>
            <a:ext uri="{FF2B5EF4-FFF2-40B4-BE49-F238E27FC236}">
              <a16:creationId xmlns:a16="http://schemas.microsoft.com/office/drawing/2014/main" xmlns="" id="{00000000-0008-0000-0700-00003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874" name="2873 CuadroTexto">
          <a:extLst>
            <a:ext uri="{FF2B5EF4-FFF2-40B4-BE49-F238E27FC236}">
              <a16:creationId xmlns:a16="http://schemas.microsoft.com/office/drawing/2014/main" xmlns="" id="{00000000-0008-0000-0700-00003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875" name="2874 CuadroTexto">
          <a:extLst>
            <a:ext uri="{FF2B5EF4-FFF2-40B4-BE49-F238E27FC236}">
              <a16:creationId xmlns:a16="http://schemas.microsoft.com/office/drawing/2014/main" xmlns="" id="{00000000-0008-0000-0700-00003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876" name="2875 CuadroTexto">
          <a:extLst>
            <a:ext uri="{FF2B5EF4-FFF2-40B4-BE49-F238E27FC236}">
              <a16:creationId xmlns:a16="http://schemas.microsoft.com/office/drawing/2014/main" xmlns="" id="{00000000-0008-0000-0700-00003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877" name="2876 CuadroTexto">
          <a:extLst>
            <a:ext uri="{FF2B5EF4-FFF2-40B4-BE49-F238E27FC236}">
              <a16:creationId xmlns:a16="http://schemas.microsoft.com/office/drawing/2014/main" xmlns="" id="{00000000-0008-0000-0700-00003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878" name="2877 CuadroTexto">
          <a:extLst>
            <a:ext uri="{FF2B5EF4-FFF2-40B4-BE49-F238E27FC236}">
              <a16:creationId xmlns:a16="http://schemas.microsoft.com/office/drawing/2014/main" xmlns="" id="{00000000-0008-0000-0700-00003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879" name="2878 CuadroTexto">
          <a:extLst>
            <a:ext uri="{FF2B5EF4-FFF2-40B4-BE49-F238E27FC236}">
              <a16:creationId xmlns:a16="http://schemas.microsoft.com/office/drawing/2014/main" xmlns="" id="{00000000-0008-0000-0700-00003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880" name="2879 CuadroTexto">
          <a:extLst>
            <a:ext uri="{FF2B5EF4-FFF2-40B4-BE49-F238E27FC236}">
              <a16:creationId xmlns:a16="http://schemas.microsoft.com/office/drawing/2014/main" xmlns="" id="{00000000-0008-0000-0700-00004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881" name="2880 CuadroTexto">
          <a:extLst>
            <a:ext uri="{FF2B5EF4-FFF2-40B4-BE49-F238E27FC236}">
              <a16:creationId xmlns:a16="http://schemas.microsoft.com/office/drawing/2014/main" xmlns="" id="{00000000-0008-0000-0700-00004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882" name="2881 CuadroTexto">
          <a:extLst>
            <a:ext uri="{FF2B5EF4-FFF2-40B4-BE49-F238E27FC236}">
              <a16:creationId xmlns:a16="http://schemas.microsoft.com/office/drawing/2014/main" xmlns="" id="{00000000-0008-0000-0700-00004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883" name="2882 CuadroTexto">
          <a:extLst>
            <a:ext uri="{FF2B5EF4-FFF2-40B4-BE49-F238E27FC236}">
              <a16:creationId xmlns:a16="http://schemas.microsoft.com/office/drawing/2014/main" xmlns="" id="{00000000-0008-0000-0700-00004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2884" name="2883 CuadroTexto">
          <a:extLst>
            <a:ext uri="{FF2B5EF4-FFF2-40B4-BE49-F238E27FC236}">
              <a16:creationId xmlns:a16="http://schemas.microsoft.com/office/drawing/2014/main" xmlns="" id="{00000000-0008-0000-0700-00004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885" name="2884 CuadroTexto">
          <a:extLst>
            <a:ext uri="{FF2B5EF4-FFF2-40B4-BE49-F238E27FC236}">
              <a16:creationId xmlns:a16="http://schemas.microsoft.com/office/drawing/2014/main" xmlns="" id="{00000000-0008-0000-0700-00004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886" name="2885 CuadroTexto">
          <a:extLst>
            <a:ext uri="{FF2B5EF4-FFF2-40B4-BE49-F238E27FC236}">
              <a16:creationId xmlns:a16="http://schemas.microsoft.com/office/drawing/2014/main" xmlns="" id="{00000000-0008-0000-0700-00004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887" name="2886 CuadroTexto">
          <a:extLst>
            <a:ext uri="{FF2B5EF4-FFF2-40B4-BE49-F238E27FC236}">
              <a16:creationId xmlns:a16="http://schemas.microsoft.com/office/drawing/2014/main" xmlns="" id="{00000000-0008-0000-0700-00004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888" name="2887 CuadroTexto">
          <a:extLst>
            <a:ext uri="{FF2B5EF4-FFF2-40B4-BE49-F238E27FC236}">
              <a16:creationId xmlns:a16="http://schemas.microsoft.com/office/drawing/2014/main" xmlns="" id="{00000000-0008-0000-0700-00004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89" name="2888 CuadroTexto">
          <a:extLst>
            <a:ext uri="{FF2B5EF4-FFF2-40B4-BE49-F238E27FC236}">
              <a16:creationId xmlns:a16="http://schemas.microsoft.com/office/drawing/2014/main" xmlns="" id="{00000000-0008-0000-0700-00004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90" name="2889 CuadroTexto">
          <a:extLst>
            <a:ext uri="{FF2B5EF4-FFF2-40B4-BE49-F238E27FC236}">
              <a16:creationId xmlns:a16="http://schemas.microsoft.com/office/drawing/2014/main" xmlns="" id="{00000000-0008-0000-0700-00004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91" name="2890 CuadroTexto">
          <a:extLst>
            <a:ext uri="{FF2B5EF4-FFF2-40B4-BE49-F238E27FC236}">
              <a16:creationId xmlns:a16="http://schemas.microsoft.com/office/drawing/2014/main" xmlns="" id="{00000000-0008-0000-0700-00004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892" name="2891 CuadroTexto">
          <a:extLst>
            <a:ext uri="{FF2B5EF4-FFF2-40B4-BE49-F238E27FC236}">
              <a16:creationId xmlns:a16="http://schemas.microsoft.com/office/drawing/2014/main" xmlns="" id="{00000000-0008-0000-0700-00004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93" name="2892 CuadroTexto">
          <a:extLst>
            <a:ext uri="{FF2B5EF4-FFF2-40B4-BE49-F238E27FC236}">
              <a16:creationId xmlns:a16="http://schemas.microsoft.com/office/drawing/2014/main" xmlns="" id="{00000000-0008-0000-0700-00004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94" name="2893 CuadroTexto">
          <a:extLst>
            <a:ext uri="{FF2B5EF4-FFF2-40B4-BE49-F238E27FC236}">
              <a16:creationId xmlns:a16="http://schemas.microsoft.com/office/drawing/2014/main" xmlns="" id="{00000000-0008-0000-0700-00004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895" name="2894 CuadroTexto">
          <a:extLst>
            <a:ext uri="{FF2B5EF4-FFF2-40B4-BE49-F238E27FC236}">
              <a16:creationId xmlns:a16="http://schemas.microsoft.com/office/drawing/2014/main" xmlns="" id="{00000000-0008-0000-0700-00004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896" name="2895 CuadroTexto">
          <a:extLst>
            <a:ext uri="{FF2B5EF4-FFF2-40B4-BE49-F238E27FC236}">
              <a16:creationId xmlns:a16="http://schemas.microsoft.com/office/drawing/2014/main" xmlns="" id="{00000000-0008-0000-0700-00005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897" name="2896 CuadroTexto">
          <a:extLst>
            <a:ext uri="{FF2B5EF4-FFF2-40B4-BE49-F238E27FC236}">
              <a16:creationId xmlns:a16="http://schemas.microsoft.com/office/drawing/2014/main" xmlns="" id="{00000000-0008-0000-0700-00005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898" name="2897 CuadroTexto">
          <a:extLst>
            <a:ext uri="{FF2B5EF4-FFF2-40B4-BE49-F238E27FC236}">
              <a16:creationId xmlns:a16="http://schemas.microsoft.com/office/drawing/2014/main" xmlns="" id="{00000000-0008-0000-0700-00005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899" name="2898 CuadroTexto">
          <a:extLst>
            <a:ext uri="{FF2B5EF4-FFF2-40B4-BE49-F238E27FC236}">
              <a16:creationId xmlns:a16="http://schemas.microsoft.com/office/drawing/2014/main" xmlns="" id="{00000000-0008-0000-0700-00005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900" name="2899 CuadroTexto">
          <a:extLst>
            <a:ext uri="{FF2B5EF4-FFF2-40B4-BE49-F238E27FC236}">
              <a16:creationId xmlns:a16="http://schemas.microsoft.com/office/drawing/2014/main" xmlns="" id="{00000000-0008-0000-0700-00005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901" name="2900 CuadroTexto">
          <a:extLst>
            <a:ext uri="{FF2B5EF4-FFF2-40B4-BE49-F238E27FC236}">
              <a16:creationId xmlns:a16="http://schemas.microsoft.com/office/drawing/2014/main" xmlns="" id="{00000000-0008-0000-0700-00005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902" name="2901 CuadroTexto">
          <a:extLst>
            <a:ext uri="{FF2B5EF4-FFF2-40B4-BE49-F238E27FC236}">
              <a16:creationId xmlns:a16="http://schemas.microsoft.com/office/drawing/2014/main" xmlns="" id="{00000000-0008-0000-0700-00005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03" name="2902 CuadroTexto">
          <a:extLst>
            <a:ext uri="{FF2B5EF4-FFF2-40B4-BE49-F238E27FC236}">
              <a16:creationId xmlns:a16="http://schemas.microsoft.com/office/drawing/2014/main" xmlns="" id="{00000000-0008-0000-0700-00005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04" name="2903 CuadroTexto">
          <a:extLst>
            <a:ext uri="{FF2B5EF4-FFF2-40B4-BE49-F238E27FC236}">
              <a16:creationId xmlns:a16="http://schemas.microsoft.com/office/drawing/2014/main" xmlns="" id="{00000000-0008-0000-0700-00005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05" name="2904 CuadroTexto">
          <a:extLst>
            <a:ext uri="{FF2B5EF4-FFF2-40B4-BE49-F238E27FC236}">
              <a16:creationId xmlns:a16="http://schemas.microsoft.com/office/drawing/2014/main" xmlns="" id="{00000000-0008-0000-0700-00005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06" name="2905 CuadroTexto">
          <a:extLst>
            <a:ext uri="{FF2B5EF4-FFF2-40B4-BE49-F238E27FC236}">
              <a16:creationId xmlns:a16="http://schemas.microsoft.com/office/drawing/2014/main" xmlns="" id="{00000000-0008-0000-0700-00005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07" name="2906 CuadroTexto">
          <a:extLst>
            <a:ext uri="{FF2B5EF4-FFF2-40B4-BE49-F238E27FC236}">
              <a16:creationId xmlns:a16="http://schemas.microsoft.com/office/drawing/2014/main" xmlns="" id="{00000000-0008-0000-0700-00005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08" name="2907 CuadroTexto">
          <a:extLst>
            <a:ext uri="{FF2B5EF4-FFF2-40B4-BE49-F238E27FC236}">
              <a16:creationId xmlns:a16="http://schemas.microsoft.com/office/drawing/2014/main" xmlns="" id="{00000000-0008-0000-0700-00005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09" name="2908 CuadroTexto">
          <a:extLst>
            <a:ext uri="{FF2B5EF4-FFF2-40B4-BE49-F238E27FC236}">
              <a16:creationId xmlns:a16="http://schemas.microsoft.com/office/drawing/2014/main" xmlns="" id="{00000000-0008-0000-0700-00005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10" name="2909 CuadroTexto">
          <a:extLst>
            <a:ext uri="{FF2B5EF4-FFF2-40B4-BE49-F238E27FC236}">
              <a16:creationId xmlns:a16="http://schemas.microsoft.com/office/drawing/2014/main" xmlns="" id="{00000000-0008-0000-0700-00005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11" name="2910 CuadroTexto">
          <a:extLst>
            <a:ext uri="{FF2B5EF4-FFF2-40B4-BE49-F238E27FC236}">
              <a16:creationId xmlns:a16="http://schemas.microsoft.com/office/drawing/2014/main" xmlns="" id="{00000000-0008-0000-0700-00005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12" name="2911 CuadroTexto">
          <a:extLst>
            <a:ext uri="{FF2B5EF4-FFF2-40B4-BE49-F238E27FC236}">
              <a16:creationId xmlns:a16="http://schemas.microsoft.com/office/drawing/2014/main" xmlns="" id="{00000000-0008-0000-0700-00006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13" name="2912 CuadroTexto">
          <a:extLst>
            <a:ext uri="{FF2B5EF4-FFF2-40B4-BE49-F238E27FC236}">
              <a16:creationId xmlns:a16="http://schemas.microsoft.com/office/drawing/2014/main" xmlns="" id="{00000000-0008-0000-0700-00006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14" name="2913 CuadroTexto">
          <a:extLst>
            <a:ext uri="{FF2B5EF4-FFF2-40B4-BE49-F238E27FC236}">
              <a16:creationId xmlns:a16="http://schemas.microsoft.com/office/drawing/2014/main" xmlns="" id="{00000000-0008-0000-0700-00006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915" name="2914 CuadroTexto">
          <a:extLst>
            <a:ext uri="{FF2B5EF4-FFF2-40B4-BE49-F238E27FC236}">
              <a16:creationId xmlns:a16="http://schemas.microsoft.com/office/drawing/2014/main" xmlns="" id="{00000000-0008-0000-0700-00006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916" name="2915 CuadroTexto">
          <a:extLst>
            <a:ext uri="{FF2B5EF4-FFF2-40B4-BE49-F238E27FC236}">
              <a16:creationId xmlns:a16="http://schemas.microsoft.com/office/drawing/2014/main" xmlns="" id="{00000000-0008-0000-0700-00006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17" name="2916 CuadroTexto">
          <a:extLst>
            <a:ext uri="{FF2B5EF4-FFF2-40B4-BE49-F238E27FC236}">
              <a16:creationId xmlns:a16="http://schemas.microsoft.com/office/drawing/2014/main" xmlns="" id="{00000000-0008-0000-0700-00006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18" name="2917 CuadroTexto">
          <a:extLst>
            <a:ext uri="{FF2B5EF4-FFF2-40B4-BE49-F238E27FC236}">
              <a16:creationId xmlns:a16="http://schemas.microsoft.com/office/drawing/2014/main" xmlns="" id="{00000000-0008-0000-0700-00006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19" name="2918 CuadroTexto">
          <a:extLst>
            <a:ext uri="{FF2B5EF4-FFF2-40B4-BE49-F238E27FC236}">
              <a16:creationId xmlns:a16="http://schemas.microsoft.com/office/drawing/2014/main" xmlns="" id="{00000000-0008-0000-0700-00006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20" name="2919 CuadroTexto">
          <a:extLst>
            <a:ext uri="{FF2B5EF4-FFF2-40B4-BE49-F238E27FC236}">
              <a16:creationId xmlns:a16="http://schemas.microsoft.com/office/drawing/2014/main" xmlns="" id="{00000000-0008-0000-0700-00006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21" name="2920 CuadroTexto">
          <a:extLst>
            <a:ext uri="{FF2B5EF4-FFF2-40B4-BE49-F238E27FC236}">
              <a16:creationId xmlns:a16="http://schemas.microsoft.com/office/drawing/2014/main" xmlns="" id="{00000000-0008-0000-0700-00006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22" name="2921 CuadroTexto">
          <a:extLst>
            <a:ext uri="{FF2B5EF4-FFF2-40B4-BE49-F238E27FC236}">
              <a16:creationId xmlns:a16="http://schemas.microsoft.com/office/drawing/2014/main" xmlns="" id="{00000000-0008-0000-0700-00006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23" name="2922 CuadroTexto">
          <a:extLst>
            <a:ext uri="{FF2B5EF4-FFF2-40B4-BE49-F238E27FC236}">
              <a16:creationId xmlns:a16="http://schemas.microsoft.com/office/drawing/2014/main" xmlns="" id="{00000000-0008-0000-0700-00006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24" name="2923 CuadroTexto">
          <a:extLst>
            <a:ext uri="{FF2B5EF4-FFF2-40B4-BE49-F238E27FC236}">
              <a16:creationId xmlns:a16="http://schemas.microsoft.com/office/drawing/2014/main" xmlns="" id="{00000000-0008-0000-0700-00006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25" name="2924 CuadroTexto">
          <a:extLst>
            <a:ext uri="{FF2B5EF4-FFF2-40B4-BE49-F238E27FC236}">
              <a16:creationId xmlns:a16="http://schemas.microsoft.com/office/drawing/2014/main" xmlns="" id="{00000000-0008-0000-0700-00006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26" name="2925 CuadroTexto">
          <a:extLst>
            <a:ext uri="{FF2B5EF4-FFF2-40B4-BE49-F238E27FC236}">
              <a16:creationId xmlns:a16="http://schemas.microsoft.com/office/drawing/2014/main" xmlns="" id="{00000000-0008-0000-0700-00006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27" name="2926 CuadroTexto">
          <a:extLst>
            <a:ext uri="{FF2B5EF4-FFF2-40B4-BE49-F238E27FC236}">
              <a16:creationId xmlns:a16="http://schemas.microsoft.com/office/drawing/2014/main" xmlns="" id="{00000000-0008-0000-0700-00006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28" name="2927 CuadroTexto">
          <a:extLst>
            <a:ext uri="{FF2B5EF4-FFF2-40B4-BE49-F238E27FC236}">
              <a16:creationId xmlns:a16="http://schemas.microsoft.com/office/drawing/2014/main" xmlns="" id="{00000000-0008-0000-0700-00007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29" name="2928 CuadroTexto">
          <a:extLst>
            <a:ext uri="{FF2B5EF4-FFF2-40B4-BE49-F238E27FC236}">
              <a16:creationId xmlns:a16="http://schemas.microsoft.com/office/drawing/2014/main" xmlns="" id="{00000000-0008-0000-0700-00007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30" name="2929 CuadroTexto">
          <a:extLst>
            <a:ext uri="{FF2B5EF4-FFF2-40B4-BE49-F238E27FC236}">
              <a16:creationId xmlns:a16="http://schemas.microsoft.com/office/drawing/2014/main" xmlns="" id="{00000000-0008-0000-0700-00007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31" name="2930 CuadroTexto">
          <a:extLst>
            <a:ext uri="{FF2B5EF4-FFF2-40B4-BE49-F238E27FC236}">
              <a16:creationId xmlns:a16="http://schemas.microsoft.com/office/drawing/2014/main" xmlns="" id="{00000000-0008-0000-0700-00007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32" name="2931 CuadroTexto">
          <a:extLst>
            <a:ext uri="{FF2B5EF4-FFF2-40B4-BE49-F238E27FC236}">
              <a16:creationId xmlns:a16="http://schemas.microsoft.com/office/drawing/2014/main" xmlns="" id="{00000000-0008-0000-0700-00007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33" name="2932 CuadroTexto">
          <a:extLst>
            <a:ext uri="{FF2B5EF4-FFF2-40B4-BE49-F238E27FC236}">
              <a16:creationId xmlns:a16="http://schemas.microsoft.com/office/drawing/2014/main" xmlns="" id="{00000000-0008-0000-0700-00007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34" name="2933 CuadroTexto">
          <a:extLst>
            <a:ext uri="{FF2B5EF4-FFF2-40B4-BE49-F238E27FC236}">
              <a16:creationId xmlns:a16="http://schemas.microsoft.com/office/drawing/2014/main" xmlns="" id="{00000000-0008-0000-0700-00007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35" name="2934 CuadroTexto">
          <a:extLst>
            <a:ext uri="{FF2B5EF4-FFF2-40B4-BE49-F238E27FC236}">
              <a16:creationId xmlns:a16="http://schemas.microsoft.com/office/drawing/2014/main" xmlns="" id="{00000000-0008-0000-0700-00007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36" name="2935 CuadroTexto">
          <a:extLst>
            <a:ext uri="{FF2B5EF4-FFF2-40B4-BE49-F238E27FC236}">
              <a16:creationId xmlns:a16="http://schemas.microsoft.com/office/drawing/2014/main" xmlns="" id="{00000000-0008-0000-0700-00007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937" name="2936 CuadroTexto">
          <a:extLst>
            <a:ext uri="{FF2B5EF4-FFF2-40B4-BE49-F238E27FC236}">
              <a16:creationId xmlns:a16="http://schemas.microsoft.com/office/drawing/2014/main" xmlns="" id="{00000000-0008-0000-0700-00007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938" name="2937 CuadroTexto">
          <a:extLst>
            <a:ext uri="{FF2B5EF4-FFF2-40B4-BE49-F238E27FC236}">
              <a16:creationId xmlns:a16="http://schemas.microsoft.com/office/drawing/2014/main" xmlns="" id="{00000000-0008-0000-0700-00007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939" name="2938 CuadroTexto">
          <a:extLst>
            <a:ext uri="{FF2B5EF4-FFF2-40B4-BE49-F238E27FC236}">
              <a16:creationId xmlns:a16="http://schemas.microsoft.com/office/drawing/2014/main" xmlns="" id="{00000000-0008-0000-0700-00007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940" name="2939 CuadroTexto">
          <a:extLst>
            <a:ext uri="{FF2B5EF4-FFF2-40B4-BE49-F238E27FC236}">
              <a16:creationId xmlns:a16="http://schemas.microsoft.com/office/drawing/2014/main" xmlns="" id="{00000000-0008-0000-0700-00007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941" name="2940 CuadroTexto">
          <a:extLst>
            <a:ext uri="{FF2B5EF4-FFF2-40B4-BE49-F238E27FC236}">
              <a16:creationId xmlns:a16="http://schemas.microsoft.com/office/drawing/2014/main" xmlns="" id="{00000000-0008-0000-0700-00007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2942" name="2941 CuadroTexto">
          <a:extLst>
            <a:ext uri="{FF2B5EF4-FFF2-40B4-BE49-F238E27FC236}">
              <a16:creationId xmlns:a16="http://schemas.microsoft.com/office/drawing/2014/main" xmlns="" id="{00000000-0008-0000-0700-00007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943" name="2942 CuadroTexto">
          <a:extLst>
            <a:ext uri="{FF2B5EF4-FFF2-40B4-BE49-F238E27FC236}">
              <a16:creationId xmlns:a16="http://schemas.microsoft.com/office/drawing/2014/main" xmlns="" id="{00000000-0008-0000-0700-00007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2944" name="2943 CuadroTexto">
          <a:extLst>
            <a:ext uri="{FF2B5EF4-FFF2-40B4-BE49-F238E27FC236}">
              <a16:creationId xmlns:a16="http://schemas.microsoft.com/office/drawing/2014/main" xmlns="" id="{00000000-0008-0000-0700-00008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2945" name="2944 CuadroTexto">
          <a:extLst>
            <a:ext uri="{FF2B5EF4-FFF2-40B4-BE49-F238E27FC236}">
              <a16:creationId xmlns:a16="http://schemas.microsoft.com/office/drawing/2014/main" xmlns="" id="{00000000-0008-0000-0700-00008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2946" name="2945 CuadroTexto">
          <a:extLst>
            <a:ext uri="{FF2B5EF4-FFF2-40B4-BE49-F238E27FC236}">
              <a16:creationId xmlns:a16="http://schemas.microsoft.com/office/drawing/2014/main" xmlns="" id="{00000000-0008-0000-0700-00008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947" name="2946 CuadroTexto">
          <a:extLst>
            <a:ext uri="{FF2B5EF4-FFF2-40B4-BE49-F238E27FC236}">
              <a16:creationId xmlns:a16="http://schemas.microsoft.com/office/drawing/2014/main" xmlns="" id="{00000000-0008-0000-0700-00008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2948" name="2947 CuadroTexto">
          <a:extLst>
            <a:ext uri="{FF2B5EF4-FFF2-40B4-BE49-F238E27FC236}">
              <a16:creationId xmlns:a16="http://schemas.microsoft.com/office/drawing/2014/main" xmlns="" id="{00000000-0008-0000-0700-00008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949" name="2948 CuadroTexto">
          <a:extLst>
            <a:ext uri="{FF2B5EF4-FFF2-40B4-BE49-F238E27FC236}">
              <a16:creationId xmlns:a16="http://schemas.microsoft.com/office/drawing/2014/main" xmlns="" id="{00000000-0008-0000-0700-00008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2950" name="2949 CuadroTexto">
          <a:extLst>
            <a:ext uri="{FF2B5EF4-FFF2-40B4-BE49-F238E27FC236}">
              <a16:creationId xmlns:a16="http://schemas.microsoft.com/office/drawing/2014/main" xmlns="" id="{00000000-0008-0000-0700-00008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951" name="2950 CuadroTexto">
          <a:extLst>
            <a:ext uri="{FF2B5EF4-FFF2-40B4-BE49-F238E27FC236}">
              <a16:creationId xmlns:a16="http://schemas.microsoft.com/office/drawing/2014/main" xmlns="" id="{00000000-0008-0000-0700-00008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2952" name="2951 CuadroTexto">
          <a:extLst>
            <a:ext uri="{FF2B5EF4-FFF2-40B4-BE49-F238E27FC236}">
              <a16:creationId xmlns:a16="http://schemas.microsoft.com/office/drawing/2014/main" xmlns="" id="{00000000-0008-0000-0700-00008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953" name="2952 CuadroTexto">
          <a:extLst>
            <a:ext uri="{FF2B5EF4-FFF2-40B4-BE49-F238E27FC236}">
              <a16:creationId xmlns:a16="http://schemas.microsoft.com/office/drawing/2014/main" xmlns="" id="{00000000-0008-0000-0700-00008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954" name="2953 CuadroTexto">
          <a:extLst>
            <a:ext uri="{FF2B5EF4-FFF2-40B4-BE49-F238E27FC236}">
              <a16:creationId xmlns:a16="http://schemas.microsoft.com/office/drawing/2014/main" xmlns="" id="{00000000-0008-0000-0700-00008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955" name="2954 CuadroTexto">
          <a:extLst>
            <a:ext uri="{FF2B5EF4-FFF2-40B4-BE49-F238E27FC236}">
              <a16:creationId xmlns:a16="http://schemas.microsoft.com/office/drawing/2014/main" xmlns="" id="{00000000-0008-0000-0700-00008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2956" name="2955 CuadroTexto">
          <a:extLst>
            <a:ext uri="{FF2B5EF4-FFF2-40B4-BE49-F238E27FC236}">
              <a16:creationId xmlns:a16="http://schemas.microsoft.com/office/drawing/2014/main" xmlns="" id="{00000000-0008-0000-0700-00008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957" name="2956 CuadroTexto">
          <a:extLst>
            <a:ext uri="{FF2B5EF4-FFF2-40B4-BE49-F238E27FC236}">
              <a16:creationId xmlns:a16="http://schemas.microsoft.com/office/drawing/2014/main" xmlns="" id="{00000000-0008-0000-0700-00008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958" name="2957 CuadroTexto">
          <a:extLst>
            <a:ext uri="{FF2B5EF4-FFF2-40B4-BE49-F238E27FC236}">
              <a16:creationId xmlns:a16="http://schemas.microsoft.com/office/drawing/2014/main" xmlns="" id="{00000000-0008-0000-0700-00008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59" name="2958 CuadroTexto">
          <a:extLst>
            <a:ext uri="{FF2B5EF4-FFF2-40B4-BE49-F238E27FC236}">
              <a16:creationId xmlns:a16="http://schemas.microsoft.com/office/drawing/2014/main" xmlns="" id="{00000000-0008-0000-0700-00008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60" name="2959 CuadroTexto">
          <a:extLst>
            <a:ext uri="{FF2B5EF4-FFF2-40B4-BE49-F238E27FC236}">
              <a16:creationId xmlns:a16="http://schemas.microsoft.com/office/drawing/2014/main" xmlns="" id="{00000000-0008-0000-0700-00009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61" name="2960 CuadroTexto">
          <a:extLst>
            <a:ext uri="{FF2B5EF4-FFF2-40B4-BE49-F238E27FC236}">
              <a16:creationId xmlns:a16="http://schemas.microsoft.com/office/drawing/2014/main" xmlns="" id="{00000000-0008-0000-0700-00009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62" name="2961 CuadroTexto">
          <a:extLst>
            <a:ext uri="{FF2B5EF4-FFF2-40B4-BE49-F238E27FC236}">
              <a16:creationId xmlns:a16="http://schemas.microsoft.com/office/drawing/2014/main" xmlns="" id="{00000000-0008-0000-0700-00009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963" name="2962 CuadroTexto">
          <a:extLst>
            <a:ext uri="{FF2B5EF4-FFF2-40B4-BE49-F238E27FC236}">
              <a16:creationId xmlns:a16="http://schemas.microsoft.com/office/drawing/2014/main" xmlns="" id="{00000000-0008-0000-0700-00009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2964" name="2963 CuadroTexto">
          <a:extLst>
            <a:ext uri="{FF2B5EF4-FFF2-40B4-BE49-F238E27FC236}">
              <a16:creationId xmlns:a16="http://schemas.microsoft.com/office/drawing/2014/main" xmlns="" id="{00000000-0008-0000-0700-00009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65" name="2964 CuadroTexto">
          <a:extLst>
            <a:ext uri="{FF2B5EF4-FFF2-40B4-BE49-F238E27FC236}">
              <a16:creationId xmlns:a16="http://schemas.microsoft.com/office/drawing/2014/main" xmlns="" id="{00000000-0008-0000-0700-00009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66" name="2965 CuadroTexto">
          <a:extLst>
            <a:ext uri="{FF2B5EF4-FFF2-40B4-BE49-F238E27FC236}">
              <a16:creationId xmlns:a16="http://schemas.microsoft.com/office/drawing/2014/main" xmlns="" id="{00000000-0008-0000-0700-00009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67" name="2966 CuadroTexto">
          <a:extLst>
            <a:ext uri="{FF2B5EF4-FFF2-40B4-BE49-F238E27FC236}">
              <a16:creationId xmlns:a16="http://schemas.microsoft.com/office/drawing/2014/main" xmlns="" id="{00000000-0008-0000-0700-00009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68" name="2967 CuadroTexto">
          <a:extLst>
            <a:ext uri="{FF2B5EF4-FFF2-40B4-BE49-F238E27FC236}">
              <a16:creationId xmlns:a16="http://schemas.microsoft.com/office/drawing/2014/main" xmlns="" id="{00000000-0008-0000-0700-00009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69" name="2968 CuadroTexto">
          <a:extLst>
            <a:ext uri="{FF2B5EF4-FFF2-40B4-BE49-F238E27FC236}">
              <a16:creationId xmlns:a16="http://schemas.microsoft.com/office/drawing/2014/main" xmlns="" id="{00000000-0008-0000-0700-00009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70" name="2969 CuadroTexto">
          <a:extLst>
            <a:ext uri="{FF2B5EF4-FFF2-40B4-BE49-F238E27FC236}">
              <a16:creationId xmlns:a16="http://schemas.microsoft.com/office/drawing/2014/main" xmlns="" id="{00000000-0008-0000-0700-00009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71" name="2970 CuadroTexto">
          <a:extLst>
            <a:ext uri="{FF2B5EF4-FFF2-40B4-BE49-F238E27FC236}">
              <a16:creationId xmlns:a16="http://schemas.microsoft.com/office/drawing/2014/main" xmlns="" id="{00000000-0008-0000-0700-00009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72" name="2971 CuadroTexto">
          <a:extLst>
            <a:ext uri="{FF2B5EF4-FFF2-40B4-BE49-F238E27FC236}">
              <a16:creationId xmlns:a16="http://schemas.microsoft.com/office/drawing/2014/main" xmlns="" id="{00000000-0008-0000-0700-00009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73" name="2972 CuadroTexto">
          <a:extLst>
            <a:ext uri="{FF2B5EF4-FFF2-40B4-BE49-F238E27FC236}">
              <a16:creationId xmlns:a16="http://schemas.microsoft.com/office/drawing/2014/main" xmlns="" id="{00000000-0008-0000-0700-00009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74" name="2973 CuadroTexto">
          <a:extLst>
            <a:ext uri="{FF2B5EF4-FFF2-40B4-BE49-F238E27FC236}">
              <a16:creationId xmlns:a16="http://schemas.microsoft.com/office/drawing/2014/main" xmlns="" id="{00000000-0008-0000-0700-00009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75" name="2974 CuadroTexto">
          <a:extLst>
            <a:ext uri="{FF2B5EF4-FFF2-40B4-BE49-F238E27FC236}">
              <a16:creationId xmlns:a16="http://schemas.microsoft.com/office/drawing/2014/main" xmlns="" id="{00000000-0008-0000-0700-00009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76" name="2975 CuadroTexto">
          <a:extLst>
            <a:ext uri="{FF2B5EF4-FFF2-40B4-BE49-F238E27FC236}">
              <a16:creationId xmlns:a16="http://schemas.microsoft.com/office/drawing/2014/main" xmlns="" id="{00000000-0008-0000-0700-0000A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77" name="2976 CuadroTexto">
          <a:extLst>
            <a:ext uri="{FF2B5EF4-FFF2-40B4-BE49-F238E27FC236}">
              <a16:creationId xmlns:a16="http://schemas.microsoft.com/office/drawing/2014/main" xmlns="" id="{00000000-0008-0000-0700-0000A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78" name="2977 CuadroTexto">
          <a:extLst>
            <a:ext uri="{FF2B5EF4-FFF2-40B4-BE49-F238E27FC236}">
              <a16:creationId xmlns:a16="http://schemas.microsoft.com/office/drawing/2014/main" xmlns="" id="{00000000-0008-0000-0700-0000A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79" name="2978 CuadroTexto">
          <a:extLst>
            <a:ext uri="{FF2B5EF4-FFF2-40B4-BE49-F238E27FC236}">
              <a16:creationId xmlns:a16="http://schemas.microsoft.com/office/drawing/2014/main" xmlns="" id="{00000000-0008-0000-0700-0000A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2980" name="2979 CuadroTexto">
          <a:extLst>
            <a:ext uri="{FF2B5EF4-FFF2-40B4-BE49-F238E27FC236}">
              <a16:creationId xmlns:a16="http://schemas.microsoft.com/office/drawing/2014/main" xmlns="" id="{00000000-0008-0000-0700-0000A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81" name="2980 CuadroTexto">
          <a:extLst>
            <a:ext uri="{FF2B5EF4-FFF2-40B4-BE49-F238E27FC236}">
              <a16:creationId xmlns:a16="http://schemas.microsoft.com/office/drawing/2014/main" xmlns="" id="{00000000-0008-0000-0700-0000A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2982" name="2981 CuadroTexto">
          <a:extLst>
            <a:ext uri="{FF2B5EF4-FFF2-40B4-BE49-F238E27FC236}">
              <a16:creationId xmlns:a16="http://schemas.microsoft.com/office/drawing/2014/main" xmlns="" id="{00000000-0008-0000-0700-0000A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83" name="2982 CuadroTexto">
          <a:extLst>
            <a:ext uri="{FF2B5EF4-FFF2-40B4-BE49-F238E27FC236}">
              <a16:creationId xmlns:a16="http://schemas.microsoft.com/office/drawing/2014/main" xmlns="" id="{00000000-0008-0000-0700-0000A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2984" name="2983 CuadroTexto">
          <a:extLst>
            <a:ext uri="{FF2B5EF4-FFF2-40B4-BE49-F238E27FC236}">
              <a16:creationId xmlns:a16="http://schemas.microsoft.com/office/drawing/2014/main" xmlns="" id="{00000000-0008-0000-0700-0000A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85" name="2984 CuadroTexto">
          <a:extLst>
            <a:ext uri="{FF2B5EF4-FFF2-40B4-BE49-F238E27FC236}">
              <a16:creationId xmlns:a16="http://schemas.microsoft.com/office/drawing/2014/main" xmlns="" id="{00000000-0008-0000-0700-0000A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86" name="2985 CuadroTexto">
          <a:extLst>
            <a:ext uri="{FF2B5EF4-FFF2-40B4-BE49-F238E27FC236}">
              <a16:creationId xmlns:a16="http://schemas.microsoft.com/office/drawing/2014/main" xmlns="" id="{00000000-0008-0000-0700-0000A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87" name="2986 CuadroTexto">
          <a:extLst>
            <a:ext uri="{FF2B5EF4-FFF2-40B4-BE49-F238E27FC236}">
              <a16:creationId xmlns:a16="http://schemas.microsoft.com/office/drawing/2014/main" xmlns="" id="{00000000-0008-0000-0700-0000A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2988" name="2987 CuadroTexto">
          <a:extLst>
            <a:ext uri="{FF2B5EF4-FFF2-40B4-BE49-F238E27FC236}">
              <a16:creationId xmlns:a16="http://schemas.microsoft.com/office/drawing/2014/main" xmlns="" id="{00000000-0008-0000-0700-0000A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89" name="2988 CuadroTexto">
          <a:extLst>
            <a:ext uri="{FF2B5EF4-FFF2-40B4-BE49-F238E27FC236}">
              <a16:creationId xmlns:a16="http://schemas.microsoft.com/office/drawing/2014/main" xmlns="" id="{00000000-0008-0000-0700-0000A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90" name="2989 CuadroTexto">
          <a:extLst>
            <a:ext uri="{FF2B5EF4-FFF2-40B4-BE49-F238E27FC236}">
              <a16:creationId xmlns:a16="http://schemas.microsoft.com/office/drawing/2014/main" xmlns="" id="{00000000-0008-0000-0700-0000A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91" name="2990 CuadroTexto">
          <a:extLst>
            <a:ext uri="{FF2B5EF4-FFF2-40B4-BE49-F238E27FC236}">
              <a16:creationId xmlns:a16="http://schemas.microsoft.com/office/drawing/2014/main" xmlns="" id="{00000000-0008-0000-0700-0000A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92" name="2991 CuadroTexto">
          <a:extLst>
            <a:ext uri="{FF2B5EF4-FFF2-40B4-BE49-F238E27FC236}">
              <a16:creationId xmlns:a16="http://schemas.microsoft.com/office/drawing/2014/main" xmlns="" id="{00000000-0008-0000-0700-0000B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993" name="2992 CuadroTexto">
          <a:extLst>
            <a:ext uri="{FF2B5EF4-FFF2-40B4-BE49-F238E27FC236}">
              <a16:creationId xmlns:a16="http://schemas.microsoft.com/office/drawing/2014/main" xmlns="" id="{00000000-0008-0000-0700-0000B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994" name="2993 CuadroTexto">
          <a:extLst>
            <a:ext uri="{FF2B5EF4-FFF2-40B4-BE49-F238E27FC236}">
              <a16:creationId xmlns:a16="http://schemas.microsoft.com/office/drawing/2014/main" xmlns="" id="{00000000-0008-0000-0700-0000B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95" name="2994 CuadroTexto">
          <a:extLst>
            <a:ext uri="{FF2B5EF4-FFF2-40B4-BE49-F238E27FC236}">
              <a16:creationId xmlns:a16="http://schemas.microsoft.com/office/drawing/2014/main" xmlns="" id="{00000000-0008-0000-0700-0000B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2996" name="2995 CuadroTexto">
          <a:extLst>
            <a:ext uri="{FF2B5EF4-FFF2-40B4-BE49-F238E27FC236}">
              <a16:creationId xmlns:a16="http://schemas.microsoft.com/office/drawing/2014/main" xmlns="" id="{00000000-0008-0000-0700-0000B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97" name="2996 CuadroTexto">
          <a:extLst>
            <a:ext uri="{FF2B5EF4-FFF2-40B4-BE49-F238E27FC236}">
              <a16:creationId xmlns:a16="http://schemas.microsoft.com/office/drawing/2014/main" xmlns="" id="{00000000-0008-0000-0700-0000B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2998" name="2997 CuadroTexto">
          <a:extLst>
            <a:ext uri="{FF2B5EF4-FFF2-40B4-BE49-F238E27FC236}">
              <a16:creationId xmlns:a16="http://schemas.microsoft.com/office/drawing/2014/main" xmlns="" id="{00000000-0008-0000-0700-0000B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2999" name="2998 CuadroTexto">
          <a:extLst>
            <a:ext uri="{FF2B5EF4-FFF2-40B4-BE49-F238E27FC236}">
              <a16:creationId xmlns:a16="http://schemas.microsoft.com/office/drawing/2014/main" xmlns="" id="{00000000-0008-0000-0700-0000B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000" name="2999 CuadroTexto">
          <a:extLst>
            <a:ext uri="{FF2B5EF4-FFF2-40B4-BE49-F238E27FC236}">
              <a16:creationId xmlns:a16="http://schemas.microsoft.com/office/drawing/2014/main" xmlns="" id="{00000000-0008-0000-0700-0000B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01" name="3000 CuadroTexto">
          <a:extLst>
            <a:ext uri="{FF2B5EF4-FFF2-40B4-BE49-F238E27FC236}">
              <a16:creationId xmlns:a16="http://schemas.microsoft.com/office/drawing/2014/main" xmlns="" id="{00000000-0008-0000-0700-0000B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02" name="3001 CuadroTexto">
          <a:extLst>
            <a:ext uri="{FF2B5EF4-FFF2-40B4-BE49-F238E27FC236}">
              <a16:creationId xmlns:a16="http://schemas.microsoft.com/office/drawing/2014/main" xmlns="" id="{00000000-0008-0000-0700-0000B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03" name="3002 CuadroTexto">
          <a:extLst>
            <a:ext uri="{FF2B5EF4-FFF2-40B4-BE49-F238E27FC236}">
              <a16:creationId xmlns:a16="http://schemas.microsoft.com/office/drawing/2014/main" xmlns="" id="{00000000-0008-0000-0700-0000B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04" name="3003 CuadroTexto">
          <a:extLst>
            <a:ext uri="{FF2B5EF4-FFF2-40B4-BE49-F238E27FC236}">
              <a16:creationId xmlns:a16="http://schemas.microsoft.com/office/drawing/2014/main" xmlns="" id="{00000000-0008-0000-0700-0000B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005" name="3004 CuadroTexto">
          <a:extLst>
            <a:ext uri="{FF2B5EF4-FFF2-40B4-BE49-F238E27FC236}">
              <a16:creationId xmlns:a16="http://schemas.microsoft.com/office/drawing/2014/main" xmlns="" id="{00000000-0008-0000-0700-0000B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006" name="3005 CuadroTexto">
          <a:extLst>
            <a:ext uri="{FF2B5EF4-FFF2-40B4-BE49-F238E27FC236}">
              <a16:creationId xmlns:a16="http://schemas.microsoft.com/office/drawing/2014/main" xmlns="" id="{00000000-0008-0000-0700-0000B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007" name="3006 CuadroTexto">
          <a:extLst>
            <a:ext uri="{FF2B5EF4-FFF2-40B4-BE49-F238E27FC236}">
              <a16:creationId xmlns:a16="http://schemas.microsoft.com/office/drawing/2014/main" xmlns="" id="{00000000-0008-0000-0700-0000B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008" name="3007 CuadroTexto">
          <a:extLst>
            <a:ext uri="{FF2B5EF4-FFF2-40B4-BE49-F238E27FC236}">
              <a16:creationId xmlns:a16="http://schemas.microsoft.com/office/drawing/2014/main" xmlns="" id="{00000000-0008-0000-0700-0000C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009" name="3008 CuadroTexto">
          <a:extLst>
            <a:ext uri="{FF2B5EF4-FFF2-40B4-BE49-F238E27FC236}">
              <a16:creationId xmlns:a16="http://schemas.microsoft.com/office/drawing/2014/main" xmlns="" id="{00000000-0008-0000-0700-0000C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010" name="3009 CuadroTexto">
          <a:extLst>
            <a:ext uri="{FF2B5EF4-FFF2-40B4-BE49-F238E27FC236}">
              <a16:creationId xmlns:a16="http://schemas.microsoft.com/office/drawing/2014/main" xmlns="" id="{00000000-0008-0000-0700-0000C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011" name="3010 CuadroTexto">
          <a:extLst>
            <a:ext uri="{FF2B5EF4-FFF2-40B4-BE49-F238E27FC236}">
              <a16:creationId xmlns:a16="http://schemas.microsoft.com/office/drawing/2014/main" xmlns="" id="{00000000-0008-0000-0700-0000C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012" name="3011 CuadroTexto">
          <a:extLst>
            <a:ext uri="{FF2B5EF4-FFF2-40B4-BE49-F238E27FC236}">
              <a16:creationId xmlns:a16="http://schemas.microsoft.com/office/drawing/2014/main" xmlns="" id="{00000000-0008-0000-0700-0000C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013" name="3012 CuadroTexto">
          <a:extLst>
            <a:ext uri="{FF2B5EF4-FFF2-40B4-BE49-F238E27FC236}">
              <a16:creationId xmlns:a16="http://schemas.microsoft.com/office/drawing/2014/main" xmlns="" id="{00000000-0008-0000-0700-0000C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014" name="3013 CuadroTexto">
          <a:extLst>
            <a:ext uri="{FF2B5EF4-FFF2-40B4-BE49-F238E27FC236}">
              <a16:creationId xmlns:a16="http://schemas.microsoft.com/office/drawing/2014/main" xmlns="" id="{00000000-0008-0000-0700-0000C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015" name="3014 CuadroTexto">
          <a:extLst>
            <a:ext uri="{FF2B5EF4-FFF2-40B4-BE49-F238E27FC236}">
              <a16:creationId xmlns:a16="http://schemas.microsoft.com/office/drawing/2014/main" xmlns="" id="{00000000-0008-0000-0700-0000C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016" name="3015 CuadroTexto">
          <a:extLst>
            <a:ext uri="{FF2B5EF4-FFF2-40B4-BE49-F238E27FC236}">
              <a16:creationId xmlns:a16="http://schemas.microsoft.com/office/drawing/2014/main" xmlns="" id="{00000000-0008-0000-0700-0000C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017" name="3016 CuadroTexto">
          <a:extLst>
            <a:ext uri="{FF2B5EF4-FFF2-40B4-BE49-F238E27FC236}">
              <a16:creationId xmlns:a16="http://schemas.microsoft.com/office/drawing/2014/main" xmlns="" id="{00000000-0008-0000-0700-0000C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018" name="3017 CuadroTexto">
          <a:extLst>
            <a:ext uri="{FF2B5EF4-FFF2-40B4-BE49-F238E27FC236}">
              <a16:creationId xmlns:a16="http://schemas.microsoft.com/office/drawing/2014/main" xmlns="" id="{00000000-0008-0000-0700-0000C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019" name="3018 CuadroTexto">
          <a:extLst>
            <a:ext uri="{FF2B5EF4-FFF2-40B4-BE49-F238E27FC236}">
              <a16:creationId xmlns:a16="http://schemas.microsoft.com/office/drawing/2014/main" xmlns="" id="{00000000-0008-0000-0700-0000C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020" name="3019 CuadroTexto">
          <a:extLst>
            <a:ext uri="{FF2B5EF4-FFF2-40B4-BE49-F238E27FC236}">
              <a16:creationId xmlns:a16="http://schemas.microsoft.com/office/drawing/2014/main" xmlns="" id="{00000000-0008-0000-0700-0000C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021" name="3020 CuadroTexto">
          <a:extLst>
            <a:ext uri="{FF2B5EF4-FFF2-40B4-BE49-F238E27FC236}">
              <a16:creationId xmlns:a16="http://schemas.microsoft.com/office/drawing/2014/main" xmlns="" id="{00000000-0008-0000-0700-0000C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022" name="3021 CuadroTexto">
          <a:extLst>
            <a:ext uri="{FF2B5EF4-FFF2-40B4-BE49-F238E27FC236}">
              <a16:creationId xmlns:a16="http://schemas.microsoft.com/office/drawing/2014/main" xmlns="" id="{00000000-0008-0000-0700-0000C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023" name="3022 CuadroTexto">
          <a:extLst>
            <a:ext uri="{FF2B5EF4-FFF2-40B4-BE49-F238E27FC236}">
              <a16:creationId xmlns:a16="http://schemas.microsoft.com/office/drawing/2014/main" xmlns="" id="{00000000-0008-0000-0700-0000C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024" name="3023 CuadroTexto">
          <a:extLst>
            <a:ext uri="{FF2B5EF4-FFF2-40B4-BE49-F238E27FC236}">
              <a16:creationId xmlns:a16="http://schemas.microsoft.com/office/drawing/2014/main" xmlns="" id="{00000000-0008-0000-0700-0000D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25" name="3024 CuadroTexto">
          <a:extLst>
            <a:ext uri="{FF2B5EF4-FFF2-40B4-BE49-F238E27FC236}">
              <a16:creationId xmlns:a16="http://schemas.microsoft.com/office/drawing/2014/main" xmlns="" id="{00000000-0008-0000-0700-0000D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26" name="3025 CuadroTexto">
          <a:extLst>
            <a:ext uri="{FF2B5EF4-FFF2-40B4-BE49-F238E27FC236}">
              <a16:creationId xmlns:a16="http://schemas.microsoft.com/office/drawing/2014/main" xmlns="" id="{00000000-0008-0000-0700-0000D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027" name="3026 CuadroTexto">
          <a:extLst>
            <a:ext uri="{FF2B5EF4-FFF2-40B4-BE49-F238E27FC236}">
              <a16:creationId xmlns:a16="http://schemas.microsoft.com/office/drawing/2014/main" xmlns="" id="{00000000-0008-0000-0700-0000D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028" name="3027 CuadroTexto">
          <a:extLst>
            <a:ext uri="{FF2B5EF4-FFF2-40B4-BE49-F238E27FC236}">
              <a16:creationId xmlns:a16="http://schemas.microsoft.com/office/drawing/2014/main" xmlns="" id="{00000000-0008-0000-0700-0000D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029" name="3028 CuadroTexto">
          <a:extLst>
            <a:ext uri="{FF2B5EF4-FFF2-40B4-BE49-F238E27FC236}">
              <a16:creationId xmlns:a16="http://schemas.microsoft.com/office/drawing/2014/main" xmlns="" id="{00000000-0008-0000-0700-0000D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030" name="3029 CuadroTexto">
          <a:extLst>
            <a:ext uri="{FF2B5EF4-FFF2-40B4-BE49-F238E27FC236}">
              <a16:creationId xmlns:a16="http://schemas.microsoft.com/office/drawing/2014/main" xmlns="" id="{00000000-0008-0000-0700-0000D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31" name="3030 CuadroTexto">
          <a:extLst>
            <a:ext uri="{FF2B5EF4-FFF2-40B4-BE49-F238E27FC236}">
              <a16:creationId xmlns:a16="http://schemas.microsoft.com/office/drawing/2014/main" xmlns="" id="{00000000-0008-0000-0700-0000D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32" name="3031 CuadroTexto">
          <a:extLst>
            <a:ext uri="{FF2B5EF4-FFF2-40B4-BE49-F238E27FC236}">
              <a16:creationId xmlns:a16="http://schemas.microsoft.com/office/drawing/2014/main" xmlns="" id="{00000000-0008-0000-0700-0000D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033" name="3032 CuadroTexto">
          <a:extLst>
            <a:ext uri="{FF2B5EF4-FFF2-40B4-BE49-F238E27FC236}">
              <a16:creationId xmlns:a16="http://schemas.microsoft.com/office/drawing/2014/main" xmlns="" id="{00000000-0008-0000-0700-0000D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034" name="3033 CuadroTexto">
          <a:extLst>
            <a:ext uri="{FF2B5EF4-FFF2-40B4-BE49-F238E27FC236}">
              <a16:creationId xmlns:a16="http://schemas.microsoft.com/office/drawing/2014/main" xmlns="" id="{00000000-0008-0000-0700-0000D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035" name="3034 CuadroTexto">
          <a:extLst>
            <a:ext uri="{FF2B5EF4-FFF2-40B4-BE49-F238E27FC236}">
              <a16:creationId xmlns:a16="http://schemas.microsoft.com/office/drawing/2014/main" xmlns="" id="{00000000-0008-0000-0700-0000D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036" name="3035 CuadroTexto">
          <a:extLst>
            <a:ext uri="{FF2B5EF4-FFF2-40B4-BE49-F238E27FC236}">
              <a16:creationId xmlns:a16="http://schemas.microsoft.com/office/drawing/2014/main" xmlns="" id="{00000000-0008-0000-0700-0000D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037" name="3036 CuadroTexto">
          <a:extLst>
            <a:ext uri="{FF2B5EF4-FFF2-40B4-BE49-F238E27FC236}">
              <a16:creationId xmlns:a16="http://schemas.microsoft.com/office/drawing/2014/main" xmlns="" id="{00000000-0008-0000-0700-0000D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038" name="3037 CuadroTexto">
          <a:extLst>
            <a:ext uri="{FF2B5EF4-FFF2-40B4-BE49-F238E27FC236}">
              <a16:creationId xmlns:a16="http://schemas.microsoft.com/office/drawing/2014/main" xmlns="" id="{00000000-0008-0000-0700-0000D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039" name="3038 CuadroTexto">
          <a:extLst>
            <a:ext uri="{FF2B5EF4-FFF2-40B4-BE49-F238E27FC236}">
              <a16:creationId xmlns:a16="http://schemas.microsoft.com/office/drawing/2014/main" xmlns="" id="{00000000-0008-0000-0700-0000D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040" name="3039 CuadroTexto">
          <a:extLst>
            <a:ext uri="{FF2B5EF4-FFF2-40B4-BE49-F238E27FC236}">
              <a16:creationId xmlns:a16="http://schemas.microsoft.com/office/drawing/2014/main" xmlns="" id="{00000000-0008-0000-0700-0000E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041" name="3040 CuadroTexto">
          <a:extLst>
            <a:ext uri="{FF2B5EF4-FFF2-40B4-BE49-F238E27FC236}">
              <a16:creationId xmlns:a16="http://schemas.microsoft.com/office/drawing/2014/main" xmlns="" id="{00000000-0008-0000-0700-0000E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042" name="3041 CuadroTexto">
          <a:extLst>
            <a:ext uri="{FF2B5EF4-FFF2-40B4-BE49-F238E27FC236}">
              <a16:creationId xmlns:a16="http://schemas.microsoft.com/office/drawing/2014/main" xmlns="" id="{00000000-0008-0000-0700-0000E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043" name="3042 CuadroTexto">
          <a:extLst>
            <a:ext uri="{FF2B5EF4-FFF2-40B4-BE49-F238E27FC236}">
              <a16:creationId xmlns:a16="http://schemas.microsoft.com/office/drawing/2014/main" xmlns="" id="{00000000-0008-0000-0700-0000E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044" name="3043 CuadroTexto">
          <a:extLst>
            <a:ext uri="{FF2B5EF4-FFF2-40B4-BE49-F238E27FC236}">
              <a16:creationId xmlns:a16="http://schemas.microsoft.com/office/drawing/2014/main" xmlns="" id="{00000000-0008-0000-0700-0000E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45" name="3044 CuadroTexto">
          <a:extLst>
            <a:ext uri="{FF2B5EF4-FFF2-40B4-BE49-F238E27FC236}">
              <a16:creationId xmlns:a16="http://schemas.microsoft.com/office/drawing/2014/main" xmlns="" id="{00000000-0008-0000-0700-0000E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046" name="3045 CuadroTexto">
          <a:extLst>
            <a:ext uri="{FF2B5EF4-FFF2-40B4-BE49-F238E27FC236}">
              <a16:creationId xmlns:a16="http://schemas.microsoft.com/office/drawing/2014/main" xmlns="" id="{00000000-0008-0000-0700-0000E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047" name="3046 CuadroTexto">
          <a:extLst>
            <a:ext uri="{FF2B5EF4-FFF2-40B4-BE49-F238E27FC236}">
              <a16:creationId xmlns:a16="http://schemas.microsoft.com/office/drawing/2014/main" xmlns="" id="{00000000-0008-0000-0700-0000E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048" name="3047 CuadroTexto">
          <a:extLst>
            <a:ext uri="{FF2B5EF4-FFF2-40B4-BE49-F238E27FC236}">
              <a16:creationId xmlns:a16="http://schemas.microsoft.com/office/drawing/2014/main" xmlns="" id="{00000000-0008-0000-0700-0000E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049" name="3048 CuadroTexto">
          <a:extLst>
            <a:ext uri="{FF2B5EF4-FFF2-40B4-BE49-F238E27FC236}">
              <a16:creationId xmlns:a16="http://schemas.microsoft.com/office/drawing/2014/main" xmlns="" id="{00000000-0008-0000-0700-0000E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050" name="3049 CuadroTexto">
          <a:extLst>
            <a:ext uri="{FF2B5EF4-FFF2-40B4-BE49-F238E27FC236}">
              <a16:creationId xmlns:a16="http://schemas.microsoft.com/office/drawing/2014/main" xmlns="" id="{00000000-0008-0000-0700-0000E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051" name="3050 CuadroTexto">
          <a:extLst>
            <a:ext uri="{FF2B5EF4-FFF2-40B4-BE49-F238E27FC236}">
              <a16:creationId xmlns:a16="http://schemas.microsoft.com/office/drawing/2014/main" xmlns="" id="{00000000-0008-0000-0700-0000E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052" name="3051 CuadroTexto">
          <a:extLst>
            <a:ext uri="{FF2B5EF4-FFF2-40B4-BE49-F238E27FC236}">
              <a16:creationId xmlns:a16="http://schemas.microsoft.com/office/drawing/2014/main" xmlns="" id="{00000000-0008-0000-0700-0000E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053" name="3052 CuadroTexto">
          <a:extLst>
            <a:ext uri="{FF2B5EF4-FFF2-40B4-BE49-F238E27FC236}">
              <a16:creationId xmlns:a16="http://schemas.microsoft.com/office/drawing/2014/main" xmlns="" id="{00000000-0008-0000-0700-0000E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054" name="3053 CuadroTexto">
          <a:extLst>
            <a:ext uri="{FF2B5EF4-FFF2-40B4-BE49-F238E27FC236}">
              <a16:creationId xmlns:a16="http://schemas.microsoft.com/office/drawing/2014/main" xmlns="" id="{00000000-0008-0000-0700-0000E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055" name="3054 CuadroTexto">
          <a:extLst>
            <a:ext uri="{FF2B5EF4-FFF2-40B4-BE49-F238E27FC236}">
              <a16:creationId xmlns:a16="http://schemas.microsoft.com/office/drawing/2014/main" xmlns="" id="{00000000-0008-0000-0700-0000E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056" name="3055 CuadroTexto">
          <a:extLst>
            <a:ext uri="{FF2B5EF4-FFF2-40B4-BE49-F238E27FC236}">
              <a16:creationId xmlns:a16="http://schemas.microsoft.com/office/drawing/2014/main" xmlns="" id="{00000000-0008-0000-0700-0000F0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057" name="3056 CuadroTexto">
          <a:extLst>
            <a:ext uri="{FF2B5EF4-FFF2-40B4-BE49-F238E27FC236}">
              <a16:creationId xmlns:a16="http://schemas.microsoft.com/office/drawing/2014/main" xmlns="" id="{00000000-0008-0000-0700-0000F1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058" name="3057 CuadroTexto">
          <a:extLst>
            <a:ext uri="{FF2B5EF4-FFF2-40B4-BE49-F238E27FC236}">
              <a16:creationId xmlns:a16="http://schemas.microsoft.com/office/drawing/2014/main" xmlns="" id="{00000000-0008-0000-0700-0000F2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059" name="3058 CuadroTexto">
          <a:extLst>
            <a:ext uri="{FF2B5EF4-FFF2-40B4-BE49-F238E27FC236}">
              <a16:creationId xmlns:a16="http://schemas.microsoft.com/office/drawing/2014/main" xmlns="" id="{00000000-0008-0000-0700-0000F3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060" name="3059 CuadroTexto">
          <a:extLst>
            <a:ext uri="{FF2B5EF4-FFF2-40B4-BE49-F238E27FC236}">
              <a16:creationId xmlns:a16="http://schemas.microsoft.com/office/drawing/2014/main" xmlns="" id="{00000000-0008-0000-0700-0000F4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061" name="3060 CuadroTexto">
          <a:extLst>
            <a:ext uri="{FF2B5EF4-FFF2-40B4-BE49-F238E27FC236}">
              <a16:creationId xmlns:a16="http://schemas.microsoft.com/office/drawing/2014/main" xmlns="" id="{00000000-0008-0000-0700-0000F5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062" name="3061 CuadroTexto">
          <a:extLst>
            <a:ext uri="{FF2B5EF4-FFF2-40B4-BE49-F238E27FC236}">
              <a16:creationId xmlns:a16="http://schemas.microsoft.com/office/drawing/2014/main" xmlns="" id="{00000000-0008-0000-0700-0000F6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063" name="3062 CuadroTexto">
          <a:extLst>
            <a:ext uri="{FF2B5EF4-FFF2-40B4-BE49-F238E27FC236}">
              <a16:creationId xmlns:a16="http://schemas.microsoft.com/office/drawing/2014/main" xmlns="" id="{00000000-0008-0000-0700-0000F7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064" name="3063 CuadroTexto">
          <a:extLst>
            <a:ext uri="{FF2B5EF4-FFF2-40B4-BE49-F238E27FC236}">
              <a16:creationId xmlns:a16="http://schemas.microsoft.com/office/drawing/2014/main" xmlns="" id="{00000000-0008-0000-0700-0000F8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065" name="3064 CuadroTexto">
          <a:extLst>
            <a:ext uri="{FF2B5EF4-FFF2-40B4-BE49-F238E27FC236}">
              <a16:creationId xmlns:a16="http://schemas.microsoft.com/office/drawing/2014/main" xmlns="" id="{00000000-0008-0000-0700-0000F9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066" name="3065 CuadroTexto">
          <a:extLst>
            <a:ext uri="{FF2B5EF4-FFF2-40B4-BE49-F238E27FC236}">
              <a16:creationId xmlns:a16="http://schemas.microsoft.com/office/drawing/2014/main" xmlns="" id="{00000000-0008-0000-0700-0000FA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067" name="3066 CuadroTexto">
          <a:extLst>
            <a:ext uri="{FF2B5EF4-FFF2-40B4-BE49-F238E27FC236}">
              <a16:creationId xmlns:a16="http://schemas.microsoft.com/office/drawing/2014/main" xmlns="" id="{00000000-0008-0000-0700-0000FB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068" name="3067 CuadroTexto">
          <a:extLst>
            <a:ext uri="{FF2B5EF4-FFF2-40B4-BE49-F238E27FC236}">
              <a16:creationId xmlns:a16="http://schemas.microsoft.com/office/drawing/2014/main" xmlns="" id="{00000000-0008-0000-0700-0000FC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069" name="3068 CuadroTexto">
          <a:extLst>
            <a:ext uri="{FF2B5EF4-FFF2-40B4-BE49-F238E27FC236}">
              <a16:creationId xmlns:a16="http://schemas.microsoft.com/office/drawing/2014/main" xmlns="" id="{00000000-0008-0000-0700-0000FD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070" name="3069 CuadroTexto">
          <a:extLst>
            <a:ext uri="{FF2B5EF4-FFF2-40B4-BE49-F238E27FC236}">
              <a16:creationId xmlns:a16="http://schemas.microsoft.com/office/drawing/2014/main" xmlns="" id="{00000000-0008-0000-0700-0000FE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071" name="3070 CuadroTexto">
          <a:extLst>
            <a:ext uri="{FF2B5EF4-FFF2-40B4-BE49-F238E27FC236}">
              <a16:creationId xmlns:a16="http://schemas.microsoft.com/office/drawing/2014/main" xmlns="" id="{00000000-0008-0000-0700-0000FF0B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072" name="3071 CuadroTexto">
          <a:extLst>
            <a:ext uri="{FF2B5EF4-FFF2-40B4-BE49-F238E27FC236}">
              <a16:creationId xmlns:a16="http://schemas.microsoft.com/office/drawing/2014/main" xmlns="" id="{00000000-0008-0000-0700-00000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073" name="3072 CuadroTexto">
          <a:extLst>
            <a:ext uri="{FF2B5EF4-FFF2-40B4-BE49-F238E27FC236}">
              <a16:creationId xmlns:a16="http://schemas.microsoft.com/office/drawing/2014/main" xmlns="" id="{00000000-0008-0000-0700-00000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074" name="3073 CuadroTexto">
          <a:extLst>
            <a:ext uri="{FF2B5EF4-FFF2-40B4-BE49-F238E27FC236}">
              <a16:creationId xmlns:a16="http://schemas.microsoft.com/office/drawing/2014/main" xmlns="" id="{00000000-0008-0000-0700-00000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075" name="3074 CuadroTexto">
          <a:extLst>
            <a:ext uri="{FF2B5EF4-FFF2-40B4-BE49-F238E27FC236}">
              <a16:creationId xmlns:a16="http://schemas.microsoft.com/office/drawing/2014/main" xmlns="" id="{00000000-0008-0000-0700-00000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2428</xdr:row>
      <xdr:rowOff>65314</xdr:rowOff>
    </xdr:from>
    <xdr:ext cx="914400" cy="264560"/>
    <xdr:sp macro="" textlink="">
      <xdr:nvSpPr>
        <xdr:cNvPr id="3076" name="3075 CuadroTexto">
          <a:extLst>
            <a:ext uri="{FF2B5EF4-FFF2-40B4-BE49-F238E27FC236}">
              <a16:creationId xmlns:a16="http://schemas.microsoft.com/office/drawing/2014/main" xmlns="" id="{00000000-0008-0000-0700-00000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077" name="3076 CuadroTexto">
          <a:extLst>
            <a:ext uri="{FF2B5EF4-FFF2-40B4-BE49-F238E27FC236}">
              <a16:creationId xmlns:a16="http://schemas.microsoft.com/office/drawing/2014/main" xmlns="" id="{00000000-0008-0000-0700-00000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2429</xdr:row>
      <xdr:rowOff>65314</xdr:rowOff>
    </xdr:from>
    <xdr:ext cx="914400" cy="264560"/>
    <xdr:sp macro="" textlink="">
      <xdr:nvSpPr>
        <xdr:cNvPr id="3078" name="3077 CuadroTexto">
          <a:extLst>
            <a:ext uri="{FF2B5EF4-FFF2-40B4-BE49-F238E27FC236}">
              <a16:creationId xmlns:a16="http://schemas.microsoft.com/office/drawing/2014/main" xmlns="" id="{00000000-0008-0000-0700-00000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079" name="3078 CuadroTexto">
          <a:extLst>
            <a:ext uri="{FF2B5EF4-FFF2-40B4-BE49-F238E27FC236}">
              <a16:creationId xmlns:a16="http://schemas.microsoft.com/office/drawing/2014/main" xmlns="" id="{00000000-0008-0000-0700-00000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2454</xdr:row>
      <xdr:rowOff>65314</xdr:rowOff>
    </xdr:from>
    <xdr:ext cx="914400" cy="264560"/>
    <xdr:sp macro="" textlink="">
      <xdr:nvSpPr>
        <xdr:cNvPr id="3080" name="3079 CuadroTexto">
          <a:extLst>
            <a:ext uri="{FF2B5EF4-FFF2-40B4-BE49-F238E27FC236}">
              <a16:creationId xmlns:a16="http://schemas.microsoft.com/office/drawing/2014/main" xmlns="" id="{00000000-0008-0000-0700-00000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081" name="3080 CuadroTexto">
          <a:extLst>
            <a:ext uri="{FF2B5EF4-FFF2-40B4-BE49-F238E27FC236}">
              <a16:creationId xmlns:a16="http://schemas.microsoft.com/office/drawing/2014/main" xmlns="" id="{00000000-0008-0000-0700-00000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082" name="3081 CuadroTexto">
          <a:extLst>
            <a:ext uri="{FF2B5EF4-FFF2-40B4-BE49-F238E27FC236}">
              <a16:creationId xmlns:a16="http://schemas.microsoft.com/office/drawing/2014/main" xmlns="" id="{00000000-0008-0000-0700-00000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083" name="3082 CuadroTexto">
          <a:extLst>
            <a:ext uri="{FF2B5EF4-FFF2-40B4-BE49-F238E27FC236}">
              <a16:creationId xmlns:a16="http://schemas.microsoft.com/office/drawing/2014/main" xmlns="" id="{00000000-0008-0000-0700-00000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2455</xdr:row>
      <xdr:rowOff>65314</xdr:rowOff>
    </xdr:from>
    <xdr:ext cx="914400" cy="264560"/>
    <xdr:sp macro="" textlink="">
      <xdr:nvSpPr>
        <xdr:cNvPr id="3084" name="3083 CuadroTexto">
          <a:extLst>
            <a:ext uri="{FF2B5EF4-FFF2-40B4-BE49-F238E27FC236}">
              <a16:creationId xmlns:a16="http://schemas.microsoft.com/office/drawing/2014/main" xmlns="" id="{00000000-0008-0000-0700-00000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3085" name="3084 CuadroTexto">
          <a:extLst>
            <a:ext uri="{FF2B5EF4-FFF2-40B4-BE49-F238E27FC236}">
              <a16:creationId xmlns:a16="http://schemas.microsoft.com/office/drawing/2014/main" xmlns="" id="{00000000-0008-0000-0700-00000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3086" name="3085 CuadroTexto">
          <a:extLst>
            <a:ext uri="{FF2B5EF4-FFF2-40B4-BE49-F238E27FC236}">
              <a16:creationId xmlns:a16="http://schemas.microsoft.com/office/drawing/2014/main" xmlns="" id="{00000000-0008-0000-0700-00000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087" name="3086 CuadroTexto">
          <a:extLst>
            <a:ext uri="{FF2B5EF4-FFF2-40B4-BE49-F238E27FC236}">
              <a16:creationId xmlns:a16="http://schemas.microsoft.com/office/drawing/2014/main" xmlns="" id="{00000000-0008-0000-0700-00000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088" name="3087 CuadroTexto">
          <a:extLst>
            <a:ext uri="{FF2B5EF4-FFF2-40B4-BE49-F238E27FC236}">
              <a16:creationId xmlns:a16="http://schemas.microsoft.com/office/drawing/2014/main" xmlns="" id="{00000000-0008-0000-0700-00001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089" name="3088 CuadroTexto">
          <a:extLst>
            <a:ext uri="{FF2B5EF4-FFF2-40B4-BE49-F238E27FC236}">
              <a16:creationId xmlns:a16="http://schemas.microsoft.com/office/drawing/2014/main" xmlns="" id="{00000000-0008-0000-0700-00001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090" name="3089 CuadroTexto">
          <a:extLst>
            <a:ext uri="{FF2B5EF4-FFF2-40B4-BE49-F238E27FC236}">
              <a16:creationId xmlns:a16="http://schemas.microsoft.com/office/drawing/2014/main" xmlns="" id="{00000000-0008-0000-0700-00001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3091" name="3090 CuadroTexto">
          <a:extLst>
            <a:ext uri="{FF2B5EF4-FFF2-40B4-BE49-F238E27FC236}">
              <a16:creationId xmlns:a16="http://schemas.microsoft.com/office/drawing/2014/main" xmlns="" id="{00000000-0008-0000-0700-00001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2456</xdr:row>
      <xdr:rowOff>65314</xdr:rowOff>
    </xdr:from>
    <xdr:ext cx="914400" cy="264560"/>
    <xdr:sp macro="" textlink="">
      <xdr:nvSpPr>
        <xdr:cNvPr id="3092" name="3091 CuadroTexto">
          <a:extLst>
            <a:ext uri="{FF2B5EF4-FFF2-40B4-BE49-F238E27FC236}">
              <a16:creationId xmlns:a16="http://schemas.microsoft.com/office/drawing/2014/main" xmlns="" id="{00000000-0008-0000-0700-00001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093" name="3092 CuadroTexto">
          <a:extLst>
            <a:ext uri="{FF2B5EF4-FFF2-40B4-BE49-F238E27FC236}">
              <a16:creationId xmlns:a16="http://schemas.microsoft.com/office/drawing/2014/main" xmlns="" id="{00000000-0008-0000-0700-00001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094" name="3093 CuadroTexto">
          <a:extLst>
            <a:ext uri="{FF2B5EF4-FFF2-40B4-BE49-F238E27FC236}">
              <a16:creationId xmlns:a16="http://schemas.microsoft.com/office/drawing/2014/main" xmlns="" id="{00000000-0008-0000-0700-00001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095" name="3094 CuadroTexto">
          <a:extLst>
            <a:ext uri="{FF2B5EF4-FFF2-40B4-BE49-F238E27FC236}">
              <a16:creationId xmlns:a16="http://schemas.microsoft.com/office/drawing/2014/main" xmlns="" id="{00000000-0008-0000-0700-00001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096" name="3095 CuadroTexto">
          <a:extLst>
            <a:ext uri="{FF2B5EF4-FFF2-40B4-BE49-F238E27FC236}">
              <a16:creationId xmlns:a16="http://schemas.microsoft.com/office/drawing/2014/main" xmlns="" id="{00000000-0008-0000-0700-00001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097" name="3096 CuadroTexto">
          <a:extLst>
            <a:ext uri="{FF2B5EF4-FFF2-40B4-BE49-F238E27FC236}">
              <a16:creationId xmlns:a16="http://schemas.microsoft.com/office/drawing/2014/main" xmlns="" id="{00000000-0008-0000-0700-00001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098" name="3097 CuadroTexto">
          <a:extLst>
            <a:ext uri="{FF2B5EF4-FFF2-40B4-BE49-F238E27FC236}">
              <a16:creationId xmlns:a16="http://schemas.microsoft.com/office/drawing/2014/main" xmlns="" id="{00000000-0008-0000-0700-00001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099" name="3098 CuadroTexto">
          <a:extLst>
            <a:ext uri="{FF2B5EF4-FFF2-40B4-BE49-F238E27FC236}">
              <a16:creationId xmlns:a16="http://schemas.microsoft.com/office/drawing/2014/main" xmlns="" id="{00000000-0008-0000-0700-00001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100" name="3099 CuadroTexto">
          <a:extLst>
            <a:ext uri="{FF2B5EF4-FFF2-40B4-BE49-F238E27FC236}">
              <a16:creationId xmlns:a16="http://schemas.microsoft.com/office/drawing/2014/main" xmlns="" id="{00000000-0008-0000-0700-00001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101" name="3100 CuadroTexto">
          <a:extLst>
            <a:ext uri="{FF2B5EF4-FFF2-40B4-BE49-F238E27FC236}">
              <a16:creationId xmlns:a16="http://schemas.microsoft.com/office/drawing/2014/main" xmlns="" id="{00000000-0008-0000-0700-00001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102" name="3101 CuadroTexto">
          <a:extLst>
            <a:ext uri="{FF2B5EF4-FFF2-40B4-BE49-F238E27FC236}">
              <a16:creationId xmlns:a16="http://schemas.microsoft.com/office/drawing/2014/main" xmlns="" id="{00000000-0008-0000-0700-00001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03" name="3102 CuadroTexto">
          <a:extLst>
            <a:ext uri="{FF2B5EF4-FFF2-40B4-BE49-F238E27FC236}">
              <a16:creationId xmlns:a16="http://schemas.microsoft.com/office/drawing/2014/main" xmlns="" id="{00000000-0008-0000-0700-00001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04" name="3103 CuadroTexto">
          <a:extLst>
            <a:ext uri="{FF2B5EF4-FFF2-40B4-BE49-F238E27FC236}">
              <a16:creationId xmlns:a16="http://schemas.microsoft.com/office/drawing/2014/main" xmlns="" id="{00000000-0008-0000-0700-00002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05" name="3104 CuadroTexto">
          <a:extLst>
            <a:ext uri="{FF2B5EF4-FFF2-40B4-BE49-F238E27FC236}">
              <a16:creationId xmlns:a16="http://schemas.microsoft.com/office/drawing/2014/main" xmlns="" id="{00000000-0008-0000-0700-00002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06" name="3105 CuadroTexto">
          <a:extLst>
            <a:ext uri="{FF2B5EF4-FFF2-40B4-BE49-F238E27FC236}">
              <a16:creationId xmlns:a16="http://schemas.microsoft.com/office/drawing/2014/main" xmlns="" id="{00000000-0008-0000-0700-00002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107" name="3106 CuadroTexto">
          <a:extLst>
            <a:ext uri="{FF2B5EF4-FFF2-40B4-BE49-F238E27FC236}">
              <a16:creationId xmlns:a16="http://schemas.microsoft.com/office/drawing/2014/main" xmlns="" id="{00000000-0008-0000-0700-00002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2457</xdr:row>
      <xdr:rowOff>65314</xdr:rowOff>
    </xdr:from>
    <xdr:ext cx="914400" cy="264560"/>
    <xdr:sp macro="" textlink="">
      <xdr:nvSpPr>
        <xdr:cNvPr id="3108" name="3107 CuadroTexto">
          <a:extLst>
            <a:ext uri="{FF2B5EF4-FFF2-40B4-BE49-F238E27FC236}">
              <a16:creationId xmlns:a16="http://schemas.microsoft.com/office/drawing/2014/main" xmlns="" id="{00000000-0008-0000-0700-00002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109" name="3108 CuadroTexto">
          <a:extLst>
            <a:ext uri="{FF2B5EF4-FFF2-40B4-BE49-F238E27FC236}">
              <a16:creationId xmlns:a16="http://schemas.microsoft.com/office/drawing/2014/main" xmlns="" id="{00000000-0008-0000-0700-00002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110" name="3109 CuadroTexto">
          <a:extLst>
            <a:ext uri="{FF2B5EF4-FFF2-40B4-BE49-F238E27FC236}">
              <a16:creationId xmlns:a16="http://schemas.microsoft.com/office/drawing/2014/main" xmlns="" id="{00000000-0008-0000-0700-00002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111" name="3110 CuadroTexto">
          <a:extLst>
            <a:ext uri="{FF2B5EF4-FFF2-40B4-BE49-F238E27FC236}">
              <a16:creationId xmlns:a16="http://schemas.microsoft.com/office/drawing/2014/main" xmlns="" id="{00000000-0008-0000-0700-00002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112" name="3111 CuadroTexto">
          <a:extLst>
            <a:ext uri="{FF2B5EF4-FFF2-40B4-BE49-F238E27FC236}">
              <a16:creationId xmlns:a16="http://schemas.microsoft.com/office/drawing/2014/main" xmlns="" id="{00000000-0008-0000-0700-00002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113" name="3112 CuadroTexto">
          <a:extLst>
            <a:ext uri="{FF2B5EF4-FFF2-40B4-BE49-F238E27FC236}">
              <a16:creationId xmlns:a16="http://schemas.microsoft.com/office/drawing/2014/main" xmlns="" id="{00000000-0008-0000-0700-00002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114" name="3113 CuadroTexto">
          <a:extLst>
            <a:ext uri="{FF2B5EF4-FFF2-40B4-BE49-F238E27FC236}">
              <a16:creationId xmlns:a16="http://schemas.microsoft.com/office/drawing/2014/main" xmlns="" id="{00000000-0008-0000-0700-00002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115" name="3114 CuadroTexto">
          <a:extLst>
            <a:ext uri="{FF2B5EF4-FFF2-40B4-BE49-F238E27FC236}">
              <a16:creationId xmlns:a16="http://schemas.microsoft.com/office/drawing/2014/main" xmlns="" id="{00000000-0008-0000-0700-00002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116" name="3115 CuadroTexto">
          <a:extLst>
            <a:ext uri="{FF2B5EF4-FFF2-40B4-BE49-F238E27FC236}">
              <a16:creationId xmlns:a16="http://schemas.microsoft.com/office/drawing/2014/main" xmlns="" id="{00000000-0008-0000-0700-00002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17" name="3116 CuadroTexto">
          <a:extLst>
            <a:ext uri="{FF2B5EF4-FFF2-40B4-BE49-F238E27FC236}">
              <a16:creationId xmlns:a16="http://schemas.microsoft.com/office/drawing/2014/main" xmlns="" id="{00000000-0008-0000-0700-00002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18" name="3117 CuadroTexto">
          <a:extLst>
            <a:ext uri="{FF2B5EF4-FFF2-40B4-BE49-F238E27FC236}">
              <a16:creationId xmlns:a16="http://schemas.microsoft.com/office/drawing/2014/main" xmlns="" id="{00000000-0008-0000-0700-00002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19" name="3118 CuadroTexto">
          <a:extLst>
            <a:ext uri="{FF2B5EF4-FFF2-40B4-BE49-F238E27FC236}">
              <a16:creationId xmlns:a16="http://schemas.microsoft.com/office/drawing/2014/main" xmlns="" id="{00000000-0008-0000-0700-00002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20" name="3119 CuadroTexto">
          <a:extLst>
            <a:ext uri="{FF2B5EF4-FFF2-40B4-BE49-F238E27FC236}">
              <a16:creationId xmlns:a16="http://schemas.microsoft.com/office/drawing/2014/main" xmlns="" id="{00000000-0008-0000-0700-00003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21" name="3120 CuadroTexto">
          <a:extLst>
            <a:ext uri="{FF2B5EF4-FFF2-40B4-BE49-F238E27FC236}">
              <a16:creationId xmlns:a16="http://schemas.microsoft.com/office/drawing/2014/main" xmlns="" id="{00000000-0008-0000-0700-00003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22" name="3121 CuadroTexto">
          <a:extLst>
            <a:ext uri="{FF2B5EF4-FFF2-40B4-BE49-F238E27FC236}">
              <a16:creationId xmlns:a16="http://schemas.microsoft.com/office/drawing/2014/main" xmlns="" id="{00000000-0008-0000-0700-00003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23" name="3122 CuadroTexto">
          <a:extLst>
            <a:ext uri="{FF2B5EF4-FFF2-40B4-BE49-F238E27FC236}">
              <a16:creationId xmlns:a16="http://schemas.microsoft.com/office/drawing/2014/main" xmlns="" id="{00000000-0008-0000-0700-00003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24" name="3123 CuadroTexto">
          <a:extLst>
            <a:ext uri="{FF2B5EF4-FFF2-40B4-BE49-F238E27FC236}">
              <a16:creationId xmlns:a16="http://schemas.microsoft.com/office/drawing/2014/main" xmlns="" id="{00000000-0008-0000-0700-00003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25" name="3124 CuadroTexto">
          <a:extLst>
            <a:ext uri="{FF2B5EF4-FFF2-40B4-BE49-F238E27FC236}">
              <a16:creationId xmlns:a16="http://schemas.microsoft.com/office/drawing/2014/main" xmlns="" id="{00000000-0008-0000-0700-00003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26" name="3125 CuadroTexto">
          <a:extLst>
            <a:ext uri="{FF2B5EF4-FFF2-40B4-BE49-F238E27FC236}">
              <a16:creationId xmlns:a16="http://schemas.microsoft.com/office/drawing/2014/main" xmlns="" id="{00000000-0008-0000-0700-00003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27" name="3126 CuadroTexto">
          <a:extLst>
            <a:ext uri="{FF2B5EF4-FFF2-40B4-BE49-F238E27FC236}">
              <a16:creationId xmlns:a16="http://schemas.microsoft.com/office/drawing/2014/main" xmlns="" id="{00000000-0008-0000-0700-00003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28" name="3127 CuadroTexto">
          <a:extLst>
            <a:ext uri="{FF2B5EF4-FFF2-40B4-BE49-F238E27FC236}">
              <a16:creationId xmlns:a16="http://schemas.microsoft.com/office/drawing/2014/main" xmlns="" id="{00000000-0008-0000-0700-00003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29" name="3128 CuadroTexto">
          <a:extLst>
            <a:ext uri="{FF2B5EF4-FFF2-40B4-BE49-F238E27FC236}">
              <a16:creationId xmlns:a16="http://schemas.microsoft.com/office/drawing/2014/main" xmlns="" id="{00000000-0008-0000-0700-00003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30" name="3129 CuadroTexto">
          <a:extLst>
            <a:ext uri="{FF2B5EF4-FFF2-40B4-BE49-F238E27FC236}">
              <a16:creationId xmlns:a16="http://schemas.microsoft.com/office/drawing/2014/main" xmlns="" id="{00000000-0008-0000-0700-00003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31" name="3130 CuadroTexto">
          <a:extLst>
            <a:ext uri="{FF2B5EF4-FFF2-40B4-BE49-F238E27FC236}">
              <a16:creationId xmlns:a16="http://schemas.microsoft.com/office/drawing/2014/main" xmlns="" id="{00000000-0008-0000-0700-00003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32" name="3131 CuadroTexto">
          <a:extLst>
            <a:ext uri="{FF2B5EF4-FFF2-40B4-BE49-F238E27FC236}">
              <a16:creationId xmlns:a16="http://schemas.microsoft.com/office/drawing/2014/main" xmlns="" id="{00000000-0008-0000-0700-00003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133" name="3132 CuadroTexto">
          <a:extLst>
            <a:ext uri="{FF2B5EF4-FFF2-40B4-BE49-F238E27FC236}">
              <a16:creationId xmlns:a16="http://schemas.microsoft.com/office/drawing/2014/main" xmlns="" id="{00000000-0008-0000-0700-00003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134" name="3133 CuadroTexto">
          <a:extLst>
            <a:ext uri="{FF2B5EF4-FFF2-40B4-BE49-F238E27FC236}">
              <a16:creationId xmlns:a16="http://schemas.microsoft.com/office/drawing/2014/main" xmlns="" id="{00000000-0008-0000-0700-00003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135" name="3134 CuadroTexto">
          <a:extLst>
            <a:ext uri="{FF2B5EF4-FFF2-40B4-BE49-F238E27FC236}">
              <a16:creationId xmlns:a16="http://schemas.microsoft.com/office/drawing/2014/main" xmlns="" id="{00000000-0008-0000-0700-00003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136" name="3135 CuadroTexto">
          <a:extLst>
            <a:ext uri="{FF2B5EF4-FFF2-40B4-BE49-F238E27FC236}">
              <a16:creationId xmlns:a16="http://schemas.microsoft.com/office/drawing/2014/main" xmlns="" id="{00000000-0008-0000-0700-00004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137" name="3136 CuadroTexto">
          <a:extLst>
            <a:ext uri="{FF2B5EF4-FFF2-40B4-BE49-F238E27FC236}">
              <a16:creationId xmlns:a16="http://schemas.microsoft.com/office/drawing/2014/main" xmlns="" id="{00000000-0008-0000-0700-00004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138" name="3137 CuadroTexto">
          <a:extLst>
            <a:ext uri="{FF2B5EF4-FFF2-40B4-BE49-F238E27FC236}">
              <a16:creationId xmlns:a16="http://schemas.microsoft.com/office/drawing/2014/main" xmlns="" id="{00000000-0008-0000-0700-00004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139" name="3138 CuadroTexto">
          <a:extLst>
            <a:ext uri="{FF2B5EF4-FFF2-40B4-BE49-F238E27FC236}">
              <a16:creationId xmlns:a16="http://schemas.microsoft.com/office/drawing/2014/main" xmlns="" id="{00000000-0008-0000-0700-00004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2484</xdr:row>
      <xdr:rowOff>65314</xdr:rowOff>
    </xdr:from>
    <xdr:ext cx="914400" cy="264560"/>
    <xdr:sp macro="" textlink="">
      <xdr:nvSpPr>
        <xdr:cNvPr id="3140" name="3139 CuadroTexto">
          <a:extLst>
            <a:ext uri="{FF2B5EF4-FFF2-40B4-BE49-F238E27FC236}">
              <a16:creationId xmlns:a16="http://schemas.microsoft.com/office/drawing/2014/main" xmlns="" id="{00000000-0008-0000-0700-00004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141" name="3140 CuadroTexto">
          <a:extLst>
            <a:ext uri="{FF2B5EF4-FFF2-40B4-BE49-F238E27FC236}">
              <a16:creationId xmlns:a16="http://schemas.microsoft.com/office/drawing/2014/main" xmlns="" id="{00000000-0008-0000-0700-00004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142" name="3141 CuadroTexto">
          <a:extLst>
            <a:ext uri="{FF2B5EF4-FFF2-40B4-BE49-F238E27FC236}">
              <a16:creationId xmlns:a16="http://schemas.microsoft.com/office/drawing/2014/main" xmlns="" id="{00000000-0008-0000-0700-00004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143" name="3142 CuadroTexto">
          <a:extLst>
            <a:ext uri="{FF2B5EF4-FFF2-40B4-BE49-F238E27FC236}">
              <a16:creationId xmlns:a16="http://schemas.microsoft.com/office/drawing/2014/main" xmlns="" id="{00000000-0008-0000-0700-00004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144" name="3143 CuadroTexto">
          <a:extLst>
            <a:ext uri="{FF2B5EF4-FFF2-40B4-BE49-F238E27FC236}">
              <a16:creationId xmlns:a16="http://schemas.microsoft.com/office/drawing/2014/main" xmlns="" id="{00000000-0008-0000-0700-00004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45" name="3144 CuadroTexto">
          <a:extLst>
            <a:ext uri="{FF2B5EF4-FFF2-40B4-BE49-F238E27FC236}">
              <a16:creationId xmlns:a16="http://schemas.microsoft.com/office/drawing/2014/main" xmlns="" id="{00000000-0008-0000-0700-00004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46" name="3145 CuadroTexto">
          <a:extLst>
            <a:ext uri="{FF2B5EF4-FFF2-40B4-BE49-F238E27FC236}">
              <a16:creationId xmlns:a16="http://schemas.microsoft.com/office/drawing/2014/main" xmlns="" id="{00000000-0008-0000-0700-00004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47" name="3146 CuadroTexto">
          <a:extLst>
            <a:ext uri="{FF2B5EF4-FFF2-40B4-BE49-F238E27FC236}">
              <a16:creationId xmlns:a16="http://schemas.microsoft.com/office/drawing/2014/main" xmlns="" id="{00000000-0008-0000-0700-00004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148" name="3147 CuadroTexto">
          <a:extLst>
            <a:ext uri="{FF2B5EF4-FFF2-40B4-BE49-F238E27FC236}">
              <a16:creationId xmlns:a16="http://schemas.microsoft.com/office/drawing/2014/main" xmlns="" id="{00000000-0008-0000-0700-00004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49" name="3148 CuadroTexto">
          <a:extLst>
            <a:ext uri="{FF2B5EF4-FFF2-40B4-BE49-F238E27FC236}">
              <a16:creationId xmlns:a16="http://schemas.microsoft.com/office/drawing/2014/main" xmlns="" id="{00000000-0008-0000-0700-00004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50" name="3149 CuadroTexto">
          <a:extLst>
            <a:ext uri="{FF2B5EF4-FFF2-40B4-BE49-F238E27FC236}">
              <a16:creationId xmlns:a16="http://schemas.microsoft.com/office/drawing/2014/main" xmlns="" id="{00000000-0008-0000-0700-00004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51" name="3150 CuadroTexto">
          <a:extLst>
            <a:ext uri="{FF2B5EF4-FFF2-40B4-BE49-F238E27FC236}">
              <a16:creationId xmlns:a16="http://schemas.microsoft.com/office/drawing/2014/main" xmlns="" id="{00000000-0008-0000-0700-00004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52" name="3151 CuadroTexto">
          <a:extLst>
            <a:ext uri="{FF2B5EF4-FFF2-40B4-BE49-F238E27FC236}">
              <a16:creationId xmlns:a16="http://schemas.microsoft.com/office/drawing/2014/main" xmlns="" id="{00000000-0008-0000-0700-00005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53" name="3152 CuadroTexto">
          <a:extLst>
            <a:ext uri="{FF2B5EF4-FFF2-40B4-BE49-F238E27FC236}">
              <a16:creationId xmlns:a16="http://schemas.microsoft.com/office/drawing/2014/main" xmlns="" id="{00000000-0008-0000-0700-00005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54" name="3153 CuadroTexto">
          <a:extLst>
            <a:ext uri="{FF2B5EF4-FFF2-40B4-BE49-F238E27FC236}">
              <a16:creationId xmlns:a16="http://schemas.microsoft.com/office/drawing/2014/main" xmlns="" id="{00000000-0008-0000-0700-00005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55" name="3154 CuadroTexto">
          <a:extLst>
            <a:ext uri="{FF2B5EF4-FFF2-40B4-BE49-F238E27FC236}">
              <a16:creationId xmlns:a16="http://schemas.microsoft.com/office/drawing/2014/main" xmlns="" id="{00000000-0008-0000-0700-00005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156" name="3155 CuadroTexto">
          <a:extLst>
            <a:ext uri="{FF2B5EF4-FFF2-40B4-BE49-F238E27FC236}">
              <a16:creationId xmlns:a16="http://schemas.microsoft.com/office/drawing/2014/main" xmlns="" id="{00000000-0008-0000-0700-00005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57" name="3156 CuadroTexto">
          <a:extLst>
            <a:ext uri="{FF2B5EF4-FFF2-40B4-BE49-F238E27FC236}">
              <a16:creationId xmlns:a16="http://schemas.microsoft.com/office/drawing/2014/main" xmlns="" id="{00000000-0008-0000-0700-00005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58" name="3157 CuadroTexto">
          <a:extLst>
            <a:ext uri="{FF2B5EF4-FFF2-40B4-BE49-F238E27FC236}">
              <a16:creationId xmlns:a16="http://schemas.microsoft.com/office/drawing/2014/main" xmlns="" id="{00000000-0008-0000-0700-00005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59" name="3158 CuadroTexto">
          <a:extLst>
            <a:ext uri="{FF2B5EF4-FFF2-40B4-BE49-F238E27FC236}">
              <a16:creationId xmlns:a16="http://schemas.microsoft.com/office/drawing/2014/main" xmlns="" id="{00000000-0008-0000-0700-00005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60" name="3159 CuadroTexto">
          <a:extLst>
            <a:ext uri="{FF2B5EF4-FFF2-40B4-BE49-F238E27FC236}">
              <a16:creationId xmlns:a16="http://schemas.microsoft.com/office/drawing/2014/main" xmlns="" id="{00000000-0008-0000-0700-00005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161" name="3160 CuadroTexto">
          <a:extLst>
            <a:ext uri="{FF2B5EF4-FFF2-40B4-BE49-F238E27FC236}">
              <a16:creationId xmlns:a16="http://schemas.microsoft.com/office/drawing/2014/main" xmlns="" id="{00000000-0008-0000-0700-00005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162" name="3161 CuadroTexto">
          <a:extLst>
            <a:ext uri="{FF2B5EF4-FFF2-40B4-BE49-F238E27FC236}">
              <a16:creationId xmlns:a16="http://schemas.microsoft.com/office/drawing/2014/main" xmlns="" id="{00000000-0008-0000-0700-00005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163" name="3162 CuadroTexto">
          <a:extLst>
            <a:ext uri="{FF2B5EF4-FFF2-40B4-BE49-F238E27FC236}">
              <a16:creationId xmlns:a16="http://schemas.microsoft.com/office/drawing/2014/main" xmlns="" id="{00000000-0008-0000-0700-00005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164" name="3163 CuadroTexto">
          <a:extLst>
            <a:ext uri="{FF2B5EF4-FFF2-40B4-BE49-F238E27FC236}">
              <a16:creationId xmlns:a16="http://schemas.microsoft.com/office/drawing/2014/main" xmlns="" id="{00000000-0008-0000-0700-00005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165" name="3164 CuadroTexto">
          <a:extLst>
            <a:ext uri="{FF2B5EF4-FFF2-40B4-BE49-F238E27FC236}">
              <a16:creationId xmlns:a16="http://schemas.microsoft.com/office/drawing/2014/main" xmlns="" id="{00000000-0008-0000-0700-00005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166" name="3165 CuadroTexto">
          <a:extLst>
            <a:ext uri="{FF2B5EF4-FFF2-40B4-BE49-F238E27FC236}">
              <a16:creationId xmlns:a16="http://schemas.microsoft.com/office/drawing/2014/main" xmlns="" id="{00000000-0008-0000-0700-00005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167" name="3166 CuadroTexto">
          <a:extLst>
            <a:ext uri="{FF2B5EF4-FFF2-40B4-BE49-F238E27FC236}">
              <a16:creationId xmlns:a16="http://schemas.microsoft.com/office/drawing/2014/main" xmlns="" id="{00000000-0008-0000-0700-00005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168" name="3167 CuadroTexto">
          <a:extLst>
            <a:ext uri="{FF2B5EF4-FFF2-40B4-BE49-F238E27FC236}">
              <a16:creationId xmlns:a16="http://schemas.microsoft.com/office/drawing/2014/main" xmlns="" id="{00000000-0008-0000-0700-00006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169" name="3168 CuadroTexto">
          <a:extLst>
            <a:ext uri="{FF2B5EF4-FFF2-40B4-BE49-F238E27FC236}">
              <a16:creationId xmlns:a16="http://schemas.microsoft.com/office/drawing/2014/main" xmlns="" id="{00000000-0008-0000-0700-00006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170" name="3169 CuadroTexto">
          <a:extLst>
            <a:ext uri="{FF2B5EF4-FFF2-40B4-BE49-F238E27FC236}">
              <a16:creationId xmlns:a16="http://schemas.microsoft.com/office/drawing/2014/main" xmlns="" id="{00000000-0008-0000-0700-00006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71" name="3170 CuadroTexto">
          <a:extLst>
            <a:ext uri="{FF2B5EF4-FFF2-40B4-BE49-F238E27FC236}">
              <a16:creationId xmlns:a16="http://schemas.microsoft.com/office/drawing/2014/main" xmlns="" id="{00000000-0008-0000-0700-00006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172" name="3171 CuadroTexto">
          <a:extLst>
            <a:ext uri="{FF2B5EF4-FFF2-40B4-BE49-F238E27FC236}">
              <a16:creationId xmlns:a16="http://schemas.microsoft.com/office/drawing/2014/main" xmlns="" id="{00000000-0008-0000-0700-00006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73" name="3172 CuadroTexto">
          <a:extLst>
            <a:ext uri="{FF2B5EF4-FFF2-40B4-BE49-F238E27FC236}">
              <a16:creationId xmlns:a16="http://schemas.microsoft.com/office/drawing/2014/main" xmlns="" id="{00000000-0008-0000-0700-00006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174" name="3173 CuadroTexto">
          <a:extLst>
            <a:ext uri="{FF2B5EF4-FFF2-40B4-BE49-F238E27FC236}">
              <a16:creationId xmlns:a16="http://schemas.microsoft.com/office/drawing/2014/main" xmlns="" id="{00000000-0008-0000-0700-00006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175" name="3174 CuadroTexto">
          <a:extLst>
            <a:ext uri="{FF2B5EF4-FFF2-40B4-BE49-F238E27FC236}">
              <a16:creationId xmlns:a16="http://schemas.microsoft.com/office/drawing/2014/main" xmlns="" id="{00000000-0008-0000-0700-00006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176" name="3175 CuadroTexto">
          <a:extLst>
            <a:ext uri="{FF2B5EF4-FFF2-40B4-BE49-F238E27FC236}">
              <a16:creationId xmlns:a16="http://schemas.microsoft.com/office/drawing/2014/main" xmlns="" id="{00000000-0008-0000-0700-00006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177" name="3176 CuadroTexto">
          <a:extLst>
            <a:ext uri="{FF2B5EF4-FFF2-40B4-BE49-F238E27FC236}">
              <a16:creationId xmlns:a16="http://schemas.microsoft.com/office/drawing/2014/main" xmlns="" id="{00000000-0008-0000-0700-00006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178" name="3177 CuadroTexto">
          <a:extLst>
            <a:ext uri="{FF2B5EF4-FFF2-40B4-BE49-F238E27FC236}">
              <a16:creationId xmlns:a16="http://schemas.microsoft.com/office/drawing/2014/main" xmlns="" id="{00000000-0008-0000-0700-00006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179" name="3178 CuadroTexto">
          <a:extLst>
            <a:ext uri="{FF2B5EF4-FFF2-40B4-BE49-F238E27FC236}">
              <a16:creationId xmlns:a16="http://schemas.microsoft.com/office/drawing/2014/main" xmlns="" id="{00000000-0008-0000-0700-00006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180" name="3179 CuadroTexto">
          <a:extLst>
            <a:ext uri="{FF2B5EF4-FFF2-40B4-BE49-F238E27FC236}">
              <a16:creationId xmlns:a16="http://schemas.microsoft.com/office/drawing/2014/main" xmlns="" id="{00000000-0008-0000-0700-00006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181" name="3180 CuadroTexto">
          <a:extLst>
            <a:ext uri="{FF2B5EF4-FFF2-40B4-BE49-F238E27FC236}">
              <a16:creationId xmlns:a16="http://schemas.microsoft.com/office/drawing/2014/main" xmlns="" id="{00000000-0008-0000-0700-00006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182" name="3181 CuadroTexto">
          <a:extLst>
            <a:ext uri="{FF2B5EF4-FFF2-40B4-BE49-F238E27FC236}">
              <a16:creationId xmlns:a16="http://schemas.microsoft.com/office/drawing/2014/main" xmlns="" id="{00000000-0008-0000-0700-00006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183" name="3182 CuadroTexto">
          <a:extLst>
            <a:ext uri="{FF2B5EF4-FFF2-40B4-BE49-F238E27FC236}">
              <a16:creationId xmlns:a16="http://schemas.microsoft.com/office/drawing/2014/main" xmlns="" id="{00000000-0008-0000-0700-00006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184" name="3183 CuadroTexto">
          <a:extLst>
            <a:ext uri="{FF2B5EF4-FFF2-40B4-BE49-F238E27FC236}">
              <a16:creationId xmlns:a16="http://schemas.microsoft.com/office/drawing/2014/main" xmlns="" id="{00000000-0008-0000-0700-00007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185" name="3184 CuadroTexto">
          <a:extLst>
            <a:ext uri="{FF2B5EF4-FFF2-40B4-BE49-F238E27FC236}">
              <a16:creationId xmlns:a16="http://schemas.microsoft.com/office/drawing/2014/main" xmlns="" id="{00000000-0008-0000-0700-00007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186" name="3185 CuadroTexto">
          <a:extLst>
            <a:ext uri="{FF2B5EF4-FFF2-40B4-BE49-F238E27FC236}">
              <a16:creationId xmlns:a16="http://schemas.microsoft.com/office/drawing/2014/main" xmlns="" id="{00000000-0008-0000-0700-00007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187" name="3186 CuadroTexto">
          <a:extLst>
            <a:ext uri="{FF2B5EF4-FFF2-40B4-BE49-F238E27FC236}">
              <a16:creationId xmlns:a16="http://schemas.microsoft.com/office/drawing/2014/main" xmlns="" id="{00000000-0008-0000-0700-00007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188" name="3187 CuadroTexto">
          <a:extLst>
            <a:ext uri="{FF2B5EF4-FFF2-40B4-BE49-F238E27FC236}">
              <a16:creationId xmlns:a16="http://schemas.microsoft.com/office/drawing/2014/main" xmlns="" id="{00000000-0008-0000-0700-00007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189" name="3188 CuadroTexto">
          <a:extLst>
            <a:ext uri="{FF2B5EF4-FFF2-40B4-BE49-F238E27FC236}">
              <a16:creationId xmlns:a16="http://schemas.microsoft.com/office/drawing/2014/main" xmlns="" id="{00000000-0008-0000-0700-00007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190" name="3189 CuadroTexto">
          <a:extLst>
            <a:ext uri="{FF2B5EF4-FFF2-40B4-BE49-F238E27FC236}">
              <a16:creationId xmlns:a16="http://schemas.microsoft.com/office/drawing/2014/main" xmlns="" id="{00000000-0008-0000-0700-00007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191" name="3190 CuadroTexto">
          <a:extLst>
            <a:ext uri="{FF2B5EF4-FFF2-40B4-BE49-F238E27FC236}">
              <a16:creationId xmlns:a16="http://schemas.microsoft.com/office/drawing/2014/main" xmlns="" id="{00000000-0008-0000-0700-00007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192" name="3191 CuadroTexto">
          <a:extLst>
            <a:ext uri="{FF2B5EF4-FFF2-40B4-BE49-F238E27FC236}">
              <a16:creationId xmlns:a16="http://schemas.microsoft.com/office/drawing/2014/main" xmlns="" id="{00000000-0008-0000-0700-00007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193" name="3192 CuadroTexto">
          <a:extLst>
            <a:ext uri="{FF2B5EF4-FFF2-40B4-BE49-F238E27FC236}">
              <a16:creationId xmlns:a16="http://schemas.microsoft.com/office/drawing/2014/main" xmlns="" id="{00000000-0008-0000-0700-00007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194" name="3193 CuadroTexto">
          <a:extLst>
            <a:ext uri="{FF2B5EF4-FFF2-40B4-BE49-F238E27FC236}">
              <a16:creationId xmlns:a16="http://schemas.microsoft.com/office/drawing/2014/main" xmlns="" id="{00000000-0008-0000-0700-00007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195" name="3194 CuadroTexto">
          <a:extLst>
            <a:ext uri="{FF2B5EF4-FFF2-40B4-BE49-F238E27FC236}">
              <a16:creationId xmlns:a16="http://schemas.microsoft.com/office/drawing/2014/main" xmlns="" id="{00000000-0008-0000-0700-00007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196" name="3195 CuadroTexto">
          <a:extLst>
            <a:ext uri="{FF2B5EF4-FFF2-40B4-BE49-F238E27FC236}">
              <a16:creationId xmlns:a16="http://schemas.microsoft.com/office/drawing/2014/main" xmlns="" id="{00000000-0008-0000-0700-00007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197" name="3196 CuadroTexto">
          <a:extLst>
            <a:ext uri="{FF2B5EF4-FFF2-40B4-BE49-F238E27FC236}">
              <a16:creationId xmlns:a16="http://schemas.microsoft.com/office/drawing/2014/main" xmlns="" id="{00000000-0008-0000-0700-00007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198" name="3197 CuadroTexto">
          <a:extLst>
            <a:ext uri="{FF2B5EF4-FFF2-40B4-BE49-F238E27FC236}">
              <a16:creationId xmlns:a16="http://schemas.microsoft.com/office/drawing/2014/main" xmlns="" id="{00000000-0008-0000-0700-00007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199" name="3198 CuadroTexto">
          <a:extLst>
            <a:ext uri="{FF2B5EF4-FFF2-40B4-BE49-F238E27FC236}">
              <a16:creationId xmlns:a16="http://schemas.microsoft.com/office/drawing/2014/main" xmlns="" id="{00000000-0008-0000-0700-00007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200" name="3199 CuadroTexto">
          <a:extLst>
            <a:ext uri="{FF2B5EF4-FFF2-40B4-BE49-F238E27FC236}">
              <a16:creationId xmlns:a16="http://schemas.microsoft.com/office/drawing/2014/main" xmlns="" id="{00000000-0008-0000-0700-00008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201" name="3200 CuadroTexto">
          <a:extLst>
            <a:ext uri="{FF2B5EF4-FFF2-40B4-BE49-F238E27FC236}">
              <a16:creationId xmlns:a16="http://schemas.microsoft.com/office/drawing/2014/main" xmlns="" id="{00000000-0008-0000-0700-00008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202" name="3201 CuadroTexto">
          <a:extLst>
            <a:ext uri="{FF2B5EF4-FFF2-40B4-BE49-F238E27FC236}">
              <a16:creationId xmlns:a16="http://schemas.microsoft.com/office/drawing/2014/main" xmlns="" id="{00000000-0008-0000-0700-00008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203" name="3202 CuadroTexto">
          <a:extLst>
            <a:ext uri="{FF2B5EF4-FFF2-40B4-BE49-F238E27FC236}">
              <a16:creationId xmlns:a16="http://schemas.microsoft.com/office/drawing/2014/main" xmlns="" id="{00000000-0008-0000-0700-00008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2506</xdr:row>
      <xdr:rowOff>65314</xdr:rowOff>
    </xdr:from>
    <xdr:ext cx="914400" cy="264560"/>
    <xdr:sp macro="" textlink="">
      <xdr:nvSpPr>
        <xdr:cNvPr id="3204" name="3203 CuadroTexto">
          <a:extLst>
            <a:ext uri="{FF2B5EF4-FFF2-40B4-BE49-F238E27FC236}">
              <a16:creationId xmlns:a16="http://schemas.microsoft.com/office/drawing/2014/main" xmlns="" id="{00000000-0008-0000-0700-00008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205" name="3204 CuadroTexto">
          <a:extLst>
            <a:ext uri="{FF2B5EF4-FFF2-40B4-BE49-F238E27FC236}">
              <a16:creationId xmlns:a16="http://schemas.microsoft.com/office/drawing/2014/main" xmlns="" id="{00000000-0008-0000-0700-00008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206" name="3205 CuadroTexto">
          <a:extLst>
            <a:ext uri="{FF2B5EF4-FFF2-40B4-BE49-F238E27FC236}">
              <a16:creationId xmlns:a16="http://schemas.microsoft.com/office/drawing/2014/main" xmlns="" id="{00000000-0008-0000-0700-00008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207" name="3206 CuadroTexto">
          <a:extLst>
            <a:ext uri="{FF2B5EF4-FFF2-40B4-BE49-F238E27FC236}">
              <a16:creationId xmlns:a16="http://schemas.microsoft.com/office/drawing/2014/main" xmlns="" id="{00000000-0008-0000-0700-00008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208" name="3207 CuadroTexto">
          <a:extLst>
            <a:ext uri="{FF2B5EF4-FFF2-40B4-BE49-F238E27FC236}">
              <a16:creationId xmlns:a16="http://schemas.microsoft.com/office/drawing/2014/main" xmlns="" id="{00000000-0008-0000-0700-00008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209" name="3208 CuadroTexto">
          <a:extLst>
            <a:ext uri="{FF2B5EF4-FFF2-40B4-BE49-F238E27FC236}">
              <a16:creationId xmlns:a16="http://schemas.microsoft.com/office/drawing/2014/main" xmlns="" id="{00000000-0008-0000-0700-00008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210" name="3209 CuadroTexto">
          <a:extLst>
            <a:ext uri="{FF2B5EF4-FFF2-40B4-BE49-F238E27FC236}">
              <a16:creationId xmlns:a16="http://schemas.microsoft.com/office/drawing/2014/main" xmlns="" id="{00000000-0008-0000-0700-00008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211" name="3210 CuadroTexto">
          <a:extLst>
            <a:ext uri="{FF2B5EF4-FFF2-40B4-BE49-F238E27FC236}">
              <a16:creationId xmlns:a16="http://schemas.microsoft.com/office/drawing/2014/main" xmlns="" id="{00000000-0008-0000-0700-00008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212" name="3211 CuadroTexto">
          <a:extLst>
            <a:ext uri="{FF2B5EF4-FFF2-40B4-BE49-F238E27FC236}">
              <a16:creationId xmlns:a16="http://schemas.microsoft.com/office/drawing/2014/main" xmlns="" id="{00000000-0008-0000-0700-00008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213" name="3212 CuadroTexto">
          <a:extLst>
            <a:ext uri="{FF2B5EF4-FFF2-40B4-BE49-F238E27FC236}">
              <a16:creationId xmlns:a16="http://schemas.microsoft.com/office/drawing/2014/main" xmlns="" id="{00000000-0008-0000-0700-00008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214" name="3213 CuadroTexto">
          <a:extLst>
            <a:ext uri="{FF2B5EF4-FFF2-40B4-BE49-F238E27FC236}">
              <a16:creationId xmlns:a16="http://schemas.microsoft.com/office/drawing/2014/main" xmlns="" id="{00000000-0008-0000-0700-00008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215" name="3214 CuadroTexto">
          <a:extLst>
            <a:ext uri="{FF2B5EF4-FFF2-40B4-BE49-F238E27FC236}">
              <a16:creationId xmlns:a16="http://schemas.microsoft.com/office/drawing/2014/main" xmlns="" id="{00000000-0008-0000-0700-00008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216" name="3215 CuadroTexto">
          <a:extLst>
            <a:ext uri="{FF2B5EF4-FFF2-40B4-BE49-F238E27FC236}">
              <a16:creationId xmlns:a16="http://schemas.microsoft.com/office/drawing/2014/main" xmlns="" id="{00000000-0008-0000-0700-00009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217" name="3216 CuadroTexto">
          <a:extLst>
            <a:ext uri="{FF2B5EF4-FFF2-40B4-BE49-F238E27FC236}">
              <a16:creationId xmlns:a16="http://schemas.microsoft.com/office/drawing/2014/main" xmlns="" id="{00000000-0008-0000-0700-00009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218" name="3217 CuadroTexto">
          <a:extLst>
            <a:ext uri="{FF2B5EF4-FFF2-40B4-BE49-F238E27FC236}">
              <a16:creationId xmlns:a16="http://schemas.microsoft.com/office/drawing/2014/main" xmlns="" id="{00000000-0008-0000-0700-00009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219" name="3218 CuadroTexto">
          <a:extLst>
            <a:ext uri="{FF2B5EF4-FFF2-40B4-BE49-F238E27FC236}">
              <a16:creationId xmlns:a16="http://schemas.microsoft.com/office/drawing/2014/main" xmlns="" id="{00000000-0008-0000-0700-00009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220" name="3219 CuadroTexto">
          <a:extLst>
            <a:ext uri="{FF2B5EF4-FFF2-40B4-BE49-F238E27FC236}">
              <a16:creationId xmlns:a16="http://schemas.microsoft.com/office/drawing/2014/main" xmlns="" id="{00000000-0008-0000-0700-00009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221" name="3220 CuadroTexto">
          <a:extLst>
            <a:ext uri="{FF2B5EF4-FFF2-40B4-BE49-F238E27FC236}">
              <a16:creationId xmlns:a16="http://schemas.microsoft.com/office/drawing/2014/main" xmlns="" id="{00000000-0008-0000-0700-00009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222" name="3221 CuadroTexto">
          <a:extLst>
            <a:ext uri="{FF2B5EF4-FFF2-40B4-BE49-F238E27FC236}">
              <a16:creationId xmlns:a16="http://schemas.microsoft.com/office/drawing/2014/main" xmlns="" id="{00000000-0008-0000-0700-00009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223" name="3222 CuadroTexto">
          <a:extLst>
            <a:ext uri="{FF2B5EF4-FFF2-40B4-BE49-F238E27FC236}">
              <a16:creationId xmlns:a16="http://schemas.microsoft.com/office/drawing/2014/main" xmlns="" id="{00000000-0008-0000-0700-00009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224" name="3223 CuadroTexto">
          <a:extLst>
            <a:ext uri="{FF2B5EF4-FFF2-40B4-BE49-F238E27FC236}">
              <a16:creationId xmlns:a16="http://schemas.microsoft.com/office/drawing/2014/main" xmlns="" id="{00000000-0008-0000-0700-00009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225" name="3224 CuadroTexto">
          <a:extLst>
            <a:ext uri="{FF2B5EF4-FFF2-40B4-BE49-F238E27FC236}">
              <a16:creationId xmlns:a16="http://schemas.microsoft.com/office/drawing/2014/main" xmlns="" id="{00000000-0008-0000-0700-00009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226" name="3225 CuadroTexto">
          <a:extLst>
            <a:ext uri="{FF2B5EF4-FFF2-40B4-BE49-F238E27FC236}">
              <a16:creationId xmlns:a16="http://schemas.microsoft.com/office/drawing/2014/main" xmlns="" id="{00000000-0008-0000-0700-00009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227" name="3226 CuadroTexto">
          <a:extLst>
            <a:ext uri="{FF2B5EF4-FFF2-40B4-BE49-F238E27FC236}">
              <a16:creationId xmlns:a16="http://schemas.microsoft.com/office/drawing/2014/main" xmlns="" id="{00000000-0008-0000-0700-00009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228" name="3227 CuadroTexto">
          <a:extLst>
            <a:ext uri="{FF2B5EF4-FFF2-40B4-BE49-F238E27FC236}">
              <a16:creationId xmlns:a16="http://schemas.microsoft.com/office/drawing/2014/main" xmlns="" id="{00000000-0008-0000-0700-00009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229" name="3228 CuadroTexto">
          <a:extLst>
            <a:ext uri="{FF2B5EF4-FFF2-40B4-BE49-F238E27FC236}">
              <a16:creationId xmlns:a16="http://schemas.microsoft.com/office/drawing/2014/main" xmlns="" id="{00000000-0008-0000-0700-00009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230" name="3229 CuadroTexto">
          <a:extLst>
            <a:ext uri="{FF2B5EF4-FFF2-40B4-BE49-F238E27FC236}">
              <a16:creationId xmlns:a16="http://schemas.microsoft.com/office/drawing/2014/main" xmlns="" id="{00000000-0008-0000-0700-00009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31" name="3230 CuadroTexto">
          <a:extLst>
            <a:ext uri="{FF2B5EF4-FFF2-40B4-BE49-F238E27FC236}">
              <a16:creationId xmlns:a16="http://schemas.microsoft.com/office/drawing/2014/main" xmlns="" id="{00000000-0008-0000-0700-00009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32" name="3231 CuadroTexto">
          <a:extLst>
            <a:ext uri="{FF2B5EF4-FFF2-40B4-BE49-F238E27FC236}">
              <a16:creationId xmlns:a16="http://schemas.microsoft.com/office/drawing/2014/main" xmlns="" id="{00000000-0008-0000-0700-0000A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33" name="3232 CuadroTexto">
          <a:extLst>
            <a:ext uri="{FF2B5EF4-FFF2-40B4-BE49-F238E27FC236}">
              <a16:creationId xmlns:a16="http://schemas.microsoft.com/office/drawing/2014/main" xmlns="" id="{00000000-0008-0000-0700-0000A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34" name="3233 CuadroTexto">
          <a:extLst>
            <a:ext uri="{FF2B5EF4-FFF2-40B4-BE49-F238E27FC236}">
              <a16:creationId xmlns:a16="http://schemas.microsoft.com/office/drawing/2014/main" xmlns="" id="{00000000-0008-0000-0700-0000A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235" name="3234 CuadroTexto">
          <a:extLst>
            <a:ext uri="{FF2B5EF4-FFF2-40B4-BE49-F238E27FC236}">
              <a16:creationId xmlns:a16="http://schemas.microsoft.com/office/drawing/2014/main" xmlns="" id="{00000000-0008-0000-0700-0000A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236" name="3235 CuadroTexto">
          <a:extLst>
            <a:ext uri="{FF2B5EF4-FFF2-40B4-BE49-F238E27FC236}">
              <a16:creationId xmlns:a16="http://schemas.microsoft.com/office/drawing/2014/main" xmlns="" id="{00000000-0008-0000-0700-0000A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237" name="3236 CuadroTexto">
          <a:extLst>
            <a:ext uri="{FF2B5EF4-FFF2-40B4-BE49-F238E27FC236}">
              <a16:creationId xmlns:a16="http://schemas.microsoft.com/office/drawing/2014/main" xmlns="" id="{00000000-0008-0000-0700-0000A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238" name="3237 CuadroTexto">
          <a:extLst>
            <a:ext uri="{FF2B5EF4-FFF2-40B4-BE49-F238E27FC236}">
              <a16:creationId xmlns:a16="http://schemas.microsoft.com/office/drawing/2014/main" xmlns="" id="{00000000-0008-0000-0700-0000A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239" name="3238 CuadroTexto">
          <a:extLst>
            <a:ext uri="{FF2B5EF4-FFF2-40B4-BE49-F238E27FC236}">
              <a16:creationId xmlns:a16="http://schemas.microsoft.com/office/drawing/2014/main" xmlns="" id="{00000000-0008-0000-0700-0000A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240" name="3239 CuadroTexto">
          <a:extLst>
            <a:ext uri="{FF2B5EF4-FFF2-40B4-BE49-F238E27FC236}">
              <a16:creationId xmlns:a16="http://schemas.microsoft.com/office/drawing/2014/main" xmlns="" id="{00000000-0008-0000-0700-0000A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241" name="3240 CuadroTexto">
          <a:extLst>
            <a:ext uri="{FF2B5EF4-FFF2-40B4-BE49-F238E27FC236}">
              <a16:creationId xmlns:a16="http://schemas.microsoft.com/office/drawing/2014/main" xmlns="" id="{00000000-0008-0000-0700-0000A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242" name="3241 CuadroTexto">
          <a:extLst>
            <a:ext uri="{FF2B5EF4-FFF2-40B4-BE49-F238E27FC236}">
              <a16:creationId xmlns:a16="http://schemas.microsoft.com/office/drawing/2014/main" xmlns="" id="{00000000-0008-0000-0700-0000A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243" name="3242 CuadroTexto">
          <a:extLst>
            <a:ext uri="{FF2B5EF4-FFF2-40B4-BE49-F238E27FC236}">
              <a16:creationId xmlns:a16="http://schemas.microsoft.com/office/drawing/2014/main" xmlns="" id="{00000000-0008-0000-0700-0000A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244" name="3243 CuadroTexto">
          <a:extLst>
            <a:ext uri="{FF2B5EF4-FFF2-40B4-BE49-F238E27FC236}">
              <a16:creationId xmlns:a16="http://schemas.microsoft.com/office/drawing/2014/main" xmlns="" id="{00000000-0008-0000-0700-0000A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45" name="3244 CuadroTexto">
          <a:extLst>
            <a:ext uri="{FF2B5EF4-FFF2-40B4-BE49-F238E27FC236}">
              <a16:creationId xmlns:a16="http://schemas.microsoft.com/office/drawing/2014/main" xmlns="" id="{00000000-0008-0000-0700-0000A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46" name="3245 CuadroTexto">
          <a:extLst>
            <a:ext uri="{FF2B5EF4-FFF2-40B4-BE49-F238E27FC236}">
              <a16:creationId xmlns:a16="http://schemas.microsoft.com/office/drawing/2014/main" xmlns="" id="{00000000-0008-0000-0700-0000A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47" name="3246 CuadroTexto">
          <a:extLst>
            <a:ext uri="{FF2B5EF4-FFF2-40B4-BE49-F238E27FC236}">
              <a16:creationId xmlns:a16="http://schemas.microsoft.com/office/drawing/2014/main" xmlns="" id="{00000000-0008-0000-0700-0000A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48" name="3247 CuadroTexto">
          <a:extLst>
            <a:ext uri="{FF2B5EF4-FFF2-40B4-BE49-F238E27FC236}">
              <a16:creationId xmlns:a16="http://schemas.microsoft.com/office/drawing/2014/main" xmlns="" id="{00000000-0008-0000-0700-0000B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49" name="3248 CuadroTexto">
          <a:extLst>
            <a:ext uri="{FF2B5EF4-FFF2-40B4-BE49-F238E27FC236}">
              <a16:creationId xmlns:a16="http://schemas.microsoft.com/office/drawing/2014/main" xmlns="" id="{00000000-0008-0000-0700-0000B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50" name="3249 CuadroTexto">
          <a:extLst>
            <a:ext uri="{FF2B5EF4-FFF2-40B4-BE49-F238E27FC236}">
              <a16:creationId xmlns:a16="http://schemas.microsoft.com/office/drawing/2014/main" xmlns="" id="{00000000-0008-0000-0700-0000B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51" name="3250 CuadroTexto">
          <a:extLst>
            <a:ext uri="{FF2B5EF4-FFF2-40B4-BE49-F238E27FC236}">
              <a16:creationId xmlns:a16="http://schemas.microsoft.com/office/drawing/2014/main" xmlns="" id="{00000000-0008-0000-0700-0000B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52" name="3251 CuadroTexto">
          <a:extLst>
            <a:ext uri="{FF2B5EF4-FFF2-40B4-BE49-F238E27FC236}">
              <a16:creationId xmlns:a16="http://schemas.microsoft.com/office/drawing/2014/main" xmlns="" id="{00000000-0008-0000-0700-0000B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53" name="3252 CuadroTexto">
          <a:extLst>
            <a:ext uri="{FF2B5EF4-FFF2-40B4-BE49-F238E27FC236}">
              <a16:creationId xmlns:a16="http://schemas.microsoft.com/office/drawing/2014/main" xmlns="" id="{00000000-0008-0000-0700-0000B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54" name="3253 CuadroTexto">
          <a:extLst>
            <a:ext uri="{FF2B5EF4-FFF2-40B4-BE49-F238E27FC236}">
              <a16:creationId xmlns:a16="http://schemas.microsoft.com/office/drawing/2014/main" xmlns="" id="{00000000-0008-0000-0700-0000B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55" name="3254 CuadroTexto">
          <a:extLst>
            <a:ext uri="{FF2B5EF4-FFF2-40B4-BE49-F238E27FC236}">
              <a16:creationId xmlns:a16="http://schemas.microsoft.com/office/drawing/2014/main" xmlns="" id="{00000000-0008-0000-0700-0000B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56" name="3255 CuadroTexto">
          <a:extLst>
            <a:ext uri="{FF2B5EF4-FFF2-40B4-BE49-F238E27FC236}">
              <a16:creationId xmlns:a16="http://schemas.microsoft.com/office/drawing/2014/main" xmlns="" id="{00000000-0008-0000-0700-0000B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257" name="3256 CuadroTexto">
          <a:extLst>
            <a:ext uri="{FF2B5EF4-FFF2-40B4-BE49-F238E27FC236}">
              <a16:creationId xmlns:a16="http://schemas.microsoft.com/office/drawing/2014/main" xmlns="" id="{00000000-0008-0000-0700-0000B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258" name="3257 CuadroTexto">
          <a:extLst>
            <a:ext uri="{FF2B5EF4-FFF2-40B4-BE49-F238E27FC236}">
              <a16:creationId xmlns:a16="http://schemas.microsoft.com/office/drawing/2014/main" xmlns="" id="{00000000-0008-0000-0700-0000B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259" name="3258 CuadroTexto">
          <a:extLst>
            <a:ext uri="{FF2B5EF4-FFF2-40B4-BE49-F238E27FC236}">
              <a16:creationId xmlns:a16="http://schemas.microsoft.com/office/drawing/2014/main" xmlns="" id="{00000000-0008-0000-0700-0000B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260" name="3259 CuadroTexto">
          <a:extLst>
            <a:ext uri="{FF2B5EF4-FFF2-40B4-BE49-F238E27FC236}">
              <a16:creationId xmlns:a16="http://schemas.microsoft.com/office/drawing/2014/main" xmlns="" id="{00000000-0008-0000-0700-0000B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261" name="3260 CuadroTexto">
          <a:extLst>
            <a:ext uri="{FF2B5EF4-FFF2-40B4-BE49-F238E27FC236}">
              <a16:creationId xmlns:a16="http://schemas.microsoft.com/office/drawing/2014/main" xmlns="" id="{00000000-0008-0000-0700-0000B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262" name="3261 CuadroTexto">
          <a:extLst>
            <a:ext uri="{FF2B5EF4-FFF2-40B4-BE49-F238E27FC236}">
              <a16:creationId xmlns:a16="http://schemas.microsoft.com/office/drawing/2014/main" xmlns="" id="{00000000-0008-0000-0700-0000B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263" name="3262 CuadroTexto">
          <a:extLst>
            <a:ext uri="{FF2B5EF4-FFF2-40B4-BE49-F238E27FC236}">
              <a16:creationId xmlns:a16="http://schemas.microsoft.com/office/drawing/2014/main" xmlns="" id="{00000000-0008-0000-0700-0000B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264" name="3263 CuadroTexto">
          <a:extLst>
            <a:ext uri="{FF2B5EF4-FFF2-40B4-BE49-F238E27FC236}">
              <a16:creationId xmlns:a16="http://schemas.microsoft.com/office/drawing/2014/main" xmlns="" id="{00000000-0008-0000-0700-0000C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265" name="3264 CuadroTexto">
          <a:extLst>
            <a:ext uri="{FF2B5EF4-FFF2-40B4-BE49-F238E27FC236}">
              <a16:creationId xmlns:a16="http://schemas.microsoft.com/office/drawing/2014/main" xmlns="" id="{00000000-0008-0000-0700-0000C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266" name="3265 CuadroTexto">
          <a:extLst>
            <a:ext uri="{FF2B5EF4-FFF2-40B4-BE49-F238E27FC236}">
              <a16:creationId xmlns:a16="http://schemas.microsoft.com/office/drawing/2014/main" xmlns="" id="{00000000-0008-0000-0700-0000C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267" name="3266 CuadroTexto">
          <a:extLst>
            <a:ext uri="{FF2B5EF4-FFF2-40B4-BE49-F238E27FC236}">
              <a16:creationId xmlns:a16="http://schemas.microsoft.com/office/drawing/2014/main" xmlns="" id="{00000000-0008-0000-0700-0000C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268" name="3267 CuadroTexto">
          <a:extLst>
            <a:ext uri="{FF2B5EF4-FFF2-40B4-BE49-F238E27FC236}">
              <a16:creationId xmlns:a16="http://schemas.microsoft.com/office/drawing/2014/main" xmlns="" id="{00000000-0008-0000-0700-0000C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269" name="3268 CuadroTexto">
          <a:extLst>
            <a:ext uri="{FF2B5EF4-FFF2-40B4-BE49-F238E27FC236}">
              <a16:creationId xmlns:a16="http://schemas.microsoft.com/office/drawing/2014/main" xmlns="" id="{00000000-0008-0000-0700-0000C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270" name="3269 CuadroTexto">
          <a:extLst>
            <a:ext uri="{FF2B5EF4-FFF2-40B4-BE49-F238E27FC236}">
              <a16:creationId xmlns:a16="http://schemas.microsoft.com/office/drawing/2014/main" xmlns="" id="{00000000-0008-0000-0700-0000C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271" name="3270 CuadroTexto">
          <a:extLst>
            <a:ext uri="{FF2B5EF4-FFF2-40B4-BE49-F238E27FC236}">
              <a16:creationId xmlns:a16="http://schemas.microsoft.com/office/drawing/2014/main" xmlns="" id="{00000000-0008-0000-0700-0000C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272" name="3271 CuadroTexto">
          <a:extLst>
            <a:ext uri="{FF2B5EF4-FFF2-40B4-BE49-F238E27FC236}">
              <a16:creationId xmlns:a16="http://schemas.microsoft.com/office/drawing/2014/main" xmlns="" id="{00000000-0008-0000-0700-0000C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73" name="3272 CuadroTexto">
          <a:extLst>
            <a:ext uri="{FF2B5EF4-FFF2-40B4-BE49-F238E27FC236}">
              <a16:creationId xmlns:a16="http://schemas.microsoft.com/office/drawing/2014/main" xmlns="" id="{00000000-0008-0000-0700-0000C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74" name="3273 CuadroTexto">
          <a:extLst>
            <a:ext uri="{FF2B5EF4-FFF2-40B4-BE49-F238E27FC236}">
              <a16:creationId xmlns:a16="http://schemas.microsoft.com/office/drawing/2014/main" xmlns="" id="{00000000-0008-0000-0700-0000C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75" name="3274 CuadroTexto">
          <a:extLst>
            <a:ext uri="{FF2B5EF4-FFF2-40B4-BE49-F238E27FC236}">
              <a16:creationId xmlns:a16="http://schemas.microsoft.com/office/drawing/2014/main" xmlns="" id="{00000000-0008-0000-0700-0000C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276" name="3275 CuadroTexto">
          <a:extLst>
            <a:ext uri="{FF2B5EF4-FFF2-40B4-BE49-F238E27FC236}">
              <a16:creationId xmlns:a16="http://schemas.microsoft.com/office/drawing/2014/main" xmlns="" id="{00000000-0008-0000-0700-0000C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77" name="3276 CuadroTexto">
          <a:extLst>
            <a:ext uri="{FF2B5EF4-FFF2-40B4-BE49-F238E27FC236}">
              <a16:creationId xmlns:a16="http://schemas.microsoft.com/office/drawing/2014/main" xmlns="" id="{00000000-0008-0000-0700-0000C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78" name="3277 CuadroTexto">
          <a:extLst>
            <a:ext uri="{FF2B5EF4-FFF2-40B4-BE49-F238E27FC236}">
              <a16:creationId xmlns:a16="http://schemas.microsoft.com/office/drawing/2014/main" xmlns="" id="{00000000-0008-0000-0700-0000C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79" name="3278 CuadroTexto">
          <a:extLst>
            <a:ext uri="{FF2B5EF4-FFF2-40B4-BE49-F238E27FC236}">
              <a16:creationId xmlns:a16="http://schemas.microsoft.com/office/drawing/2014/main" xmlns="" id="{00000000-0008-0000-0700-0000C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80" name="3279 CuadroTexto">
          <a:extLst>
            <a:ext uri="{FF2B5EF4-FFF2-40B4-BE49-F238E27FC236}">
              <a16:creationId xmlns:a16="http://schemas.microsoft.com/office/drawing/2014/main" xmlns="" id="{00000000-0008-0000-0700-0000D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281" name="3280 CuadroTexto">
          <a:extLst>
            <a:ext uri="{FF2B5EF4-FFF2-40B4-BE49-F238E27FC236}">
              <a16:creationId xmlns:a16="http://schemas.microsoft.com/office/drawing/2014/main" xmlns="" id="{00000000-0008-0000-0700-0000D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282" name="3281 CuadroTexto">
          <a:extLst>
            <a:ext uri="{FF2B5EF4-FFF2-40B4-BE49-F238E27FC236}">
              <a16:creationId xmlns:a16="http://schemas.microsoft.com/office/drawing/2014/main" xmlns="" id="{00000000-0008-0000-0700-0000D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83" name="3282 CuadroTexto">
          <a:extLst>
            <a:ext uri="{FF2B5EF4-FFF2-40B4-BE49-F238E27FC236}">
              <a16:creationId xmlns:a16="http://schemas.microsoft.com/office/drawing/2014/main" xmlns="" id="{00000000-0008-0000-0700-0000D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284" name="3283 CuadroTexto">
          <a:extLst>
            <a:ext uri="{FF2B5EF4-FFF2-40B4-BE49-F238E27FC236}">
              <a16:creationId xmlns:a16="http://schemas.microsoft.com/office/drawing/2014/main" xmlns="" id="{00000000-0008-0000-0700-0000D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85" name="3284 CuadroTexto">
          <a:extLst>
            <a:ext uri="{FF2B5EF4-FFF2-40B4-BE49-F238E27FC236}">
              <a16:creationId xmlns:a16="http://schemas.microsoft.com/office/drawing/2014/main" xmlns="" id="{00000000-0008-0000-0700-0000D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86" name="3285 CuadroTexto">
          <a:extLst>
            <a:ext uri="{FF2B5EF4-FFF2-40B4-BE49-F238E27FC236}">
              <a16:creationId xmlns:a16="http://schemas.microsoft.com/office/drawing/2014/main" xmlns="" id="{00000000-0008-0000-0700-0000D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287" name="3286 CuadroTexto">
          <a:extLst>
            <a:ext uri="{FF2B5EF4-FFF2-40B4-BE49-F238E27FC236}">
              <a16:creationId xmlns:a16="http://schemas.microsoft.com/office/drawing/2014/main" xmlns="" id="{00000000-0008-0000-0700-0000D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288" name="3287 CuadroTexto">
          <a:extLst>
            <a:ext uri="{FF2B5EF4-FFF2-40B4-BE49-F238E27FC236}">
              <a16:creationId xmlns:a16="http://schemas.microsoft.com/office/drawing/2014/main" xmlns="" id="{00000000-0008-0000-0700-0000D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289" name="3288 CuadroTexto">
          <a:extLst>
            <a:ext uri="{FF2B5EF4-FFF2-40B4-BE49-F238E27FC236}">
              <a16:creationId xmlns:a16="http://schemas.microsoft.com/office/drawing/2014/main" xmlns="" id="{00000000-0008-0000-0700-0000D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290" name="3289 CuadroTexto">
          <a:extLst>
            <a:ext uri="{FF2B5EF4-FFF2-40B4-BE49-F238E27FC236}">
              <a16:creationId xmlns:a16="http://schemas.microsoft.com/office/drawing/2014/main" xmlns="" id="{00000000-0008-0000-0700-0000D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291" name="3290 CuadroTexto">
          <a:extLst>
            <a:ext uri="{FF2B5EF4-FFF2-40B4-BE49-F238E27FC236}">
              <a16:creationId xmlns:a16="http://schemas.microsoft.com/office/drawing/2014/main" xmlns="" id="{00000000-0008-0000-0700-0000D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292" name="3291 CuadroTexto">
          <a:extLst>
            <a:ext uri="{FF2B5EF4-FFF2-40B4-BE49-F238E27FC236}">
              <a16:creationId xmlns:a16="http://schemas.microsoft.com/office/drawing/2014/main" xmlns="" id="{00000000-0008-0000-0700-0000D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293" name="3292 CuadroTexto">
          <a:extLst>
            <a:ext uri="{FF2B5EF4-FFF2-40B4-BE49-F238E27FC236}">
              <a16:creationId xmlns:a16="http://schemas.microsoft.com/office/drawing/2014/main" xmlns="" id="{00000000-0008-0000-0700-0000D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294" name="3293 CuadroTexto">
          <a:extLst>
            <a:ext uri="{FF2B5EF4-FFF2-40B4-BE49-F238E27FC236}">
              <a16:creationId xmlns:a16="http://schemas.microsoft.com/office/drawing/2014/main" xmlns="" id="{00000000-0008-0000-0700-0000D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295" name="3294 CuadroTexto">
          <a:extLst>
            <a:ext uri="{FF2B5EF4-FFF2-40B4-BE49-F238E27FC236}">
              <a16:creationId xmlns:a16="http://schemas.microsoft.com/office/drawing/2014/main" xmlns="" id="{00000000-0008-0000-0700-0000D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296" name="3295 CuadroTexto">
          <a:extLst>
            <a:ext uri="{FF2B5EF4-FFF2-40B4-BE49-F238E27FC236}">
              <a16:creationId xmlns:a16="http://schemas.microsoft.com/office/drawing/2014/main" xmlns="" id="{00000000-0008-0000-0700-0000E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297" name="3296 CuadroTexto">
          <a:extLst>
            <a:ext uri="{FF2B5EF4-FFF2-40B4-BE49-F238E27FC236}">
              <a16:creationId xmlns:a16="http://schemas.microsoft.com/office/drawing/2014/main" xmlns="" id="{00000000-0008-0000-0700-0000E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298" name="3297 CuadroTexto">
          <a:extLst>
            <a:ext uri="{FF2B5EF4-FFF2-40B4-BE49-F238E27FC236}">
              <a16:creationId xmlns:a16="http://schemas.microsoft.com/office/drawing/2014/main" xmlns="" id="{00000000-0008-0000-0700-0000E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299" name="3298 CuadroTexto">
          <a:extLst>
            <a:ext uri="{FF2B5EF4-FFF2-40B4-BE49-F238E27FC236}">
              <a16:creationId xmlns:a16="http://schemas.microsoft.com/office/drawing/2014/main" xmlns="" id="{00000000-0008-0000-0700-0000E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300" name="3299 CuadroTexto">
          <a:extLst>
            <a:ext uri="{FF2B5EF4-FFF2-40B4-BE49-F238E27FC236}">
              <a16:creationId xmlns:a16="http://schemas.microsoft.com/office/drawing/2014/main" xmlns="" id="{00000000-0008-0000-0700-0000E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301" name="3300 CuadroTexto">
          <a:extLst>
            <a:ext uri="{FF2B5EF4-FFF2-40B4-BE49-F238E27FC236}">
              <a16:creationId xmlns:a16="http://schemas.microsoft.com/office/drawing/2014/main" xmlns="" id="{00000000-0008-0000-0700-0000E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302" name="3301 CuadroTexto">
          <a:extLst>
            <a:ext uri="{FF2B5EF4-FFF2-40B4-BE49-F238E27FC236}">
              <a16:creationId xmlns:a16="http://schemas.microsoft.com/office/drawing/2014/main" xmlns="" id="{00000000-0008-0000-0700-0000E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303" name="3302 CuadroTexto">
          <a:extLst>
            <a:ext uri="{FF2B5EF4-FFF2-40B4-BE49-F238E27FC236}">
              <a16:creationId xmlns:a16="http://schemas.microsoft.com/office/drawing/2014/main" xmlns="" id="{00000000-0008-0000-0700-0000E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304" name="3303 CuadroTexto">
          <a:extLst>
            <a:ext uri="{FF2B5EF4-FFF2-40B4-BE49-F238E27FC236}">
              <a16:creationId xmlns:a16="http://schemas.microsoft.com/office/drawing/2014/main" xmlns="" id="{00000000-0008-0000-0700-0000E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305" name="3304 CuadroTexto">
          <a:extLst>
            <a:ext uri="{FF2B5EF4-FFF2-40B4-BE49-F238E27FC236}">
              <a16:creationId xmlns:a16="http://schemas.microsoft.com/office/drawing/2014/main" xmlns="" id="{00000000-0008-0000-0700-0000E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306" name="3305 CuadroTexto">
          <a:extLst>
            <a:ext uri="{FF2B5EF4-FFF2-40B4-BE49-F238E27FC236}">
              <a16:creationId xmlns:a16="http://schemas.microsoft.com/office/drawing/2014/main" xmlns="" id="{00000000-0008-0000-0700-0000E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307" name="3306 CuadroTexto">
          <a:extLst>
            <a:ext uri="{FF2B5EF4-FFF2-40B4-BE49-F238E27FC236}">
              <a16:creationId xmlns:a16="http://schemas.microsoft.com/office/drawing/2014/main" xmlns="" id="{00000000-0008-0000-0700-0000E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308" name="3307 CuadroTexto">
          <a:extLst>
            <a:ext uri="{FF2B5EF4-FFF2-40B4-BE49-F238E27FC236}">
              <a16:creationId xmlns:a16="http://schemas.microsoft.com/office/drawing/2014/main" xmlns="" id="{00000000-0008-0000-0700-0000E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309" name="3308 CuadroTexto">
          <a:extLst>
            <a:ext uri="{FF2B5EF4-FFF2-40B4-BE49-F238E27FC236}">
              <a16:creationId xmlns:a16="http://schemas.microsoft.com/office/drawing/2014/main" xmlns="" id="{00000000-0008-0000-0700-0000E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310" name="3309 CuadroTexto">
          <a:extLst>
            <a:ext uri="{FF2B5EF4-FFF2-40B4-BE49-F238E27FC236}">
              <a16:creationId xmlns:a16="http://schemas.microsoft.com/office/drawing/2014/main" xmlns="" id="{00000000-0008-0000-0700-0000E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311" name="3310 CuadroTexto">
          <a:extLst>
            <a:ext uri="{FF2B5EF4-FFF2-40B4-BE49-F238E27FC236}">
              <a16:creationId xmlns:a16="http://schemas.microsoft.com/office/drawing/2014/main" xmlns="" id="{00000000-0008-0000-0700-0000E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312" name="3311 CuadroTexto">
          <a:extLst>
            <a:ext uri="{FF2B5EF4-FFF2-40B4-BE49-F238E27FC236}">
              <a16:creationId xmlns:a16="http://schemas.microsoft.com/office/drawing/2014/main" xmlns="" id="{00000000-0008-0000-0700-0000F0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313" name="3312 CuadroTexto">
          <a:extLst>
            <a:ext uri="{FF2B5EF4-FFF2-40B4-BE49-F238E27FC236}">
              <a16:creationId xmlns:a16="http://schemas.microsoft.com/office/drawing/2014/main" xmlns="" id="{00000000-0008-0000-0700-0000F1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314" name="3313 CuadroTexto">
          <a:extLst>
            <a:ext uri="{FF2B5EF4-FFF2-40B4-BE49-F238E27FC236}">
              <a16:creationId xmlns:a16="http://schemas.microsoft.com/office/drawing/2014/main" xmlns="" id="{00000000-0008-0000-0700-0000F2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315" name="3314 CuadroTexto">
          <a:extLst>
            <a:ext uri="{FF2B5EF4-FFF2-40B4-BE49-F238E27FC236}">
              <a16:creationId xmlns:a16="http://schemas.microsoft.com/office/drawing/2014/main" xmlns="" id="{00000000-0008-0000-0700-0000F3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316" name="3315 CuadroTexto">
          <a:extLst>
            <a:ext uri="{FF2B5EF4-FFF2-40B4-BE49-F238E27FC236}">
              <a16:creationId xmlns:a16="http://schemas.microsoft.com/office/drawing/2014/main" xmlns="" id="{00000000-0008-0000-0700-0000F4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317" name="3316 CuadroTexto">
          <a:extLst>
            <a:ext uri="{FF2B5EF4-FFF2-40B4-BE49-F238E27FC236}">
              <a16:creationId xmlns:a16="http://schemas.microsoft.com/office/drawing/2014/main" xmlns="" id="{00000000-0008-0000-0700-0000F5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318" name="3317 CuadroTexto">
          <a:extLst>
            <a:ext uri="{FF2B5EF4-FFF2-40B4-BE49-F238E27FC236}">
              <a16:creationId xmlns:a16="http://schemas.microsoft.com/office/drawing/2014/main" xmlns="" id="{00000000-0008-0000-0700-0000F6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319" name="3318 CuadroTexto">
          <a:extLst>
            <a:ext uri="{FF2B5EF4-FFF2-40B4-BE49-F238E27FC236}">
              <a16:creationId xmlns:a16="http://schemas.microsoft.com/office/drawing/2014/main" xmlns="" id="{00000000-0008-0000-0700-0000F7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320" name="3319 CuadroTexto">
          <a:extLst>
            <a:ext uri="{FF2B5EF4-FFF2-40B4-BE49-F238E27FC236}">
              <a16:creationId xmlns:a16="http://schemas.microsoft.com/office/drawing/2014/main" xmlns="" id="{00000000-0008-0000-0700-0000F8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321" name="3320 CuadroTexto">
          <a:extLst>
            <a:ext uri="{FF2B5EF4-FFF2-40B4-BE49-F238E27FC236}">
              <a16:creationId xmlns:a16="http://schemas.microsoft.com/office/drawing/2014/main" xmlns="" id="{00000000-0008-0000-0700-0000F9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322" name="3321 CuadroTexto">
          <a:extLst>
            <a:ext uri="{FF2B5EF4-FFF2-40B4-BE49-F238E27FC236}">
              <a16:creationId xmlns:a16="http://schemas.microsoft.com/office/drawing/2014/main" xmlns="" id="{00000000-0008-0000-0700-0000FA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323" name="3322 CuadroTexto">
          <a:extLst>
            <a:ext uri="{FF2B5EF4-FFF2-40B4-BE49-F238E27FC236}">
              <a16:creationId xmlns:a16="http://schemas.microsoft.com/office/drawing/2014/main" xmlns="" id="{00000000-0008-0000-0700-0000FB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324" name="3323 CuadroTexto">
          <a:extLst>
            <a:ext uri="{FF2B5EF4-FFF2-40B4-BE49-F238E27FC236}">
              <a16:creationId xmlns:a16="http://schemas.microsoft.com/office/drawing/2014/main" xmlns="" id="{00000000-0008-0000-0700-0000FC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325" name="3324 CuadroTexto">
          <a:extLst>
            <a:ext uri="{FF2B5EF4-FFF2-40B4-BE49-F238E27FC236}">
              <a16:creationId xmlns:a16="http://schemas.microsoft.com/office/drawing/2014/main" xmlns="" id="{00000000-0008-0000-0700-0000FD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326" name="3325 CuadroTexto">
          <a:extLst>
            <a:ext uri="{FF2B5EF4-FFF2-40B4-BE49-F238E27FC236}">
              <a16:creationId xmlns:a16="http://schemas.microsoft.com/office/drawing/2014/main" xmlns="" id="{00000000-0008-0000-0700-0000FE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327" name="3326 CuadroTexto">
          <a:extLst>
            <a:ext uri="{FF2B5EF4-FFF2-40B4-BE49-F238E27FC236}">
              <a16:creationId xmlns:a16="http://schemas.microsoft.com/office/drawing/2014/main" xmlns="" id="{00000000-0008-0000-0700-0000FF0C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328" name="3327 CuadroTexto">
          <a:extLst>
            <a:ext uri="{FF2B5EF4-FFF2-40B4-BE49-F238E27FC236}">
              <a16:creationId xmlns:a16="http://schemas.microsoft.com/office/drawing/2014/main" xmlns="" id="{00000000-0008-0000-0700-00000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329" name="3328 CuadroTexto">
          <a:extLst>
            <a:ext uri="{FF2B5EF4-FFF2-40B4-BE49-F238E27FC236}">
              <a16:creationId xmlns:a16="http://schemas.microsoft.com/office/drawing/2014/main" xmlns="" id="{00000000-0008-0000-0700-00000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330" name="3329 CuadroTexto">
          <a:extLst>
            <a:ext uri="{FF2B5EF4-FFF2-40B4-BE49-F238E27FC236}">
              <a16:creationId xmlns:a16="http://schemas.microsoft.com/office/drawing/2014/main" xmlns="" id="{00000000-0008-0000-0700-00000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331" name="3330 CuadroTexto">
          <a:extLst>
            <a:ext uri="{FF2B5EF4-FFF2-40B4-BE49-F238E27FC236}">
              <a16:creationId xmlns:a16="http://schemas.microsoft.com/office/drawing/2014/main" xmlns="" id="{00000000-0008-0000-0700-00000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2507</xdr:row>
      <xdr:rowOff>65314</xdr:rowOff>
    </xdr:from>
    <xdr:ext cx="914400" cy="264560"/>
    <xdr:sp macro="" textlink="">
      <xdr:nvSpPr>
        <xdr:cNvPr id="3332" name="3331 CuadroTexto">
          <a:extLst>
            <a:ext uri="{FF2B5EF4-FFF2-40B4-BE49-F238E27FC236}">
              <a16:creationId xmlns:a16="http://schemas.microsoft.com/office/drawing/2014/main" xmlns="" id="{00000000-0008-0000-0700-00000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333" name="3332 CuadroTexto">
          <a:extLst>
            <a:ext uri="{FF2B5EF4-FFF2-40B4-BE49-F238E27FC236}">
              <a16:creationId xmlns:a16="http://schemas.microsoft.com/office/drawing/2014/main" xmlns="" id="{00000000-0008-0000-0700-00000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334" name="3333 CuadroTexto">
          <a:extLst>
            <a:ext uri="{FF2B5EF4-FFF2-40B4-BE49-F238E27FC236}">
              <a16:creationId xmlns:a16="http://schemas.microsoft.com/office/drawing/2014/main" xmlns="" id="{00000000-0008-0000-0700-00000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335" name="3334 CuadroTexto">
          <a:extLst>
            <a:ext uri="{FF2B5EF4-FFF2-40B4-BE49-F238E27FC236}">
              <a16:creationId xmlns:a16="http://schemas.microsoft.com/office/drawing/2014/main" xmlns="" id="{00000000-0008-0000-0700-00000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336" name="3335 CuadroTexto">
          <a:extLst>
            <a:ext uri="{FF2B5EF4-FFF2-40B4-BE49-F238E27FC236}">
              <a16:creationId xmlns:a16="http://schemas.microsoft.com/office/drawing/2014/main" xmlns="" id="{00000000-0008-0000-0700-00000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337" name="3336 CuadroTexto">
          <a:extLst>
            <a:ext uri="{FF2B5EF4-FFF2-40B4-BE49-F238E27FC236}">
              <a16:creationId xmlns:a16="http://schemas.microsoft.com/office/drawing/2014/main" xmlns="" id="{00000000-0008-0000-0700-00000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338" name="3337 CuadroTexto">
          <a:extLst>
            <a:ext uri="{FF2B5EF4-FFF2-40B4-BE49-F238E27FC236}">
              <a16:creationId xmlns:a16="http://schemas.microsoft.com/office/drawing/2014/main" xmlns="" id="{00000000-0008-0000-0700-00000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339" name="3338 CuadroTexto">
          <a:extLst>
            <a:ext uri="{FF2B5EF4-FFF2-40B4-BE49-F238E27FC236}">
              <a16:creationId xmlns:a16="http://schemas.microsoft.com/office/drawing/2014/main" xmlns="" id="{00000000-0008-0000-0700-00000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340" name="3339 CuadroTexto">
          <a:extLst>
            <a:ext uri="{FF2B5EF4-FFF2-40B4-BE49-F238E27FC236}">
              <a16:creationId xmlns:a16="http://schemas.microsoft.com/office/drawing/2014/main" xmlns="" id="{00000000-0008-0000-0700-00000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341" name="3340 CuadroTexto">
          <a:extLst>
            <a:ext uri="{FF2B5EF4-FFF2-40B4-BE49-F238E27FC236}">
              <a16:creationId xmlns:a16="http://schemas.microsoft.com/office/drawing/2014/main" xmlns="" id="{00000000-0008-0000-0700-00000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342" name="3341 CuadroTexto">
          <a:extLst>
            <a:ext uri="{FF2B5EF4-FFF2-40B4-BE49-F238E27FC236}">
              <a16:creationId xmlns:a16="http://schemas.microsoft.com/office/drawing/2014/main" xmlns="" id="{00000000-0008-0000-0700-00000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343" name="3342 CuadroTexto">
          <a:extLst>
            <a:ext uri="{FF2B5EF4-FFF2-40B4-BE49-F238E27FC236}">
              <a16:creationId xmlns:a16="http://schemas.microsoft.com/office/drawing/2014/main" xmlns="" id="{00000000-0008-0000-0700-00000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344" name="3343 CuadroTexto">
          <a:extLst>
            <a:ext uri="{FF2B5EF4-FFF2-40B4-BE49-F238E27FC236}">
              <a16:creationId xmlns:a16="http://schemas.microsoft.com/office/drawing/2014/main" xmlns="" id="{00000000-0008-0000-0700-00001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345" name="3344 CuadroTexto">
          <a:extLst>
            <a:ext uri="{FF2B5EF4-FFF2-40B4-BE49-F238E27FC236}">
              <a16:creationId xmlns:a16="http://schemas.microsoft.com/office/drawing/2014/main" xmlns="" id="{00000000-0008-0000-0700-00001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346" name="3345 CuadroTexto">
          <a:extLst>
            <a:ext uri="{FF2B5EF4-FFF2-40B4-BE49-F238E27FC236}">
              <a16:creationId xmlns:a16="http://schemas.microsoft.com/office/drawing/2014/main" xmlns="" id="{00000000-0008-0000-0700-00001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347" name="3346 CuadroTexto">
          <a:extLst>
            <a:ext uri="{FF2B5EF4-FFF2-40B4-BE49-F238E27FC236}">
              <a16:creationId xmlns:a16="http://schemas.microsoft.com/office/drawing/2014/main" xmlns="" id="{00000000-0008-0000-0700-00001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348" name="3347 CuadroTexto">
          <a:extLst>
            <a:ext uri="{FF2B5EF4-FFF2-40B4-BE49-F238E27FC236}">
              <a16:creationId xmlns:a16="http://schemas.microsoft.com/office/drawing/2014/main" xmlns="" id="{00000000-0008-0000-0700-00001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349" name="3348 CuadroTexto">
          <a:extLst>
            <a:ext uri="{FF2B5EF4-FFF2-40B4-BE49-F238E27FC236}">
              <a16:creationId xmlns:a16="http://schemas.microsoft.com/office/drawing/2014/main" xmlns="" id="{00000000-0008-0000-0700-00001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350" name="3349 CuadroTexto">
          <a:extLst>
            <a:ext uri="{FF2B5EF4-FFF2-40B4-BE49-F238E27FC236}">
              <a16:creationId xmlns:a16="http://schemas.microsoft.com/office/drawing/2014/main" xmlns="" id="{00000000-0008-0000-0700-00001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351" name="3350 CuadroTexto">
          <a:extLst>
            <a:ext uri="{FF2B5EF4-FFF2-40B4-BE49-F238E27FC236}">
              <a16:creationId xmlns:a16="http://schemas.microsoft.com/office/drawing/2014/main" xmlns="" id="{00000000-0008-0000-0700-00001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352" name="3351 CuadroTexto">
          <a:extLst>
            <a:ext uri="{FF2B5EF4-FFF2-40B4-BE49-F238E27FC236}">
              <a16:creationId xmlns:a16="http://schemas.microsoft.com/office/drawing/2014/main" xmlns="" id="{00000000-0008-0000-0700-00001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353" name="3352 CuadroTexto">
          <a:extLst>
            <a:ext uri="{FF2B5EF4-FFF2-40B4-BE49-F238E27FC236}">
              <a16:creationId xmlns:a16="http://schemas.microsoft.com/office/drawing/2014/main" xmlns="" id="{00000000-0008-0000-0700-00001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354" name="3353 CuadroTexto">
          <a:extLst>
            <a:ext uri="{FF2B5EF4-FFF2-40B4-BE49-F238E27FC236}">
              <a16:creationId xmlns:a16="http://schemas.microsoft.com/office/drawing/2014/main" xmlns="" id="{00000000-0008-0000-0700-00001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355" name="3354 CuadroTexto">
          <a:extLst>
            <a:ext uri="{FF2B5EF4-FFF2-40B4-BE49-F238E27FC236}">
              <a16:creationId xmlns:a16="http://schemas.microsoft.com/office/drawing/2014/main" xmlns="" id="{00000000-0008-0000-0700-00001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356" name="3355 CuadroTexto">
          <a:extLst>
            <a:ext uri="{FF2B5EF4-FFF2-40B4-BE49-F238E27FC236}">
              <a16:creationId xmlns:a16="http://schemas.microsoft.com/office/drawing/2014/main" xmlns="" id="{00000000-0008-0000-0700-00001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357" name="3356 CuadroTexto">
          <a:extLst>
            <a:ext uri="{FF2B5EF4-FFF2-40B4-BE49-F238E27FC236}">
              <a16:creationId xmlns:a16="http://schemas.microsoft.com/office/drawing/2014/main" xmlns="" id="{00000000-0008-0000-0700-00001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358" name="3357 CuadroTexto">
          <a:extLst>
            <a:ext uri="{FF2B5EF4-FFF2-40B4-BE49-F238E27FC236}">
              <a16:creationId xmlns:a16="http://schemas.microsoft.com/office/drawing/2014/main" xmlns="" id="{00000000-0008-0000-0700-00001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359" name="3358 CuadroTexto">
          <a:extLst>
            <a:ext uri="{FF2B5EF4-FFF2-40B4-BE49-F238E27FC236}">
              <a16:creationId xmlns:a16="http://schemas.microsoft.com/office/drawing/2014/main" xmlns="" id="{00000000-0008-0000-0700-00001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360" name="3359 CuadroTexto">
          <a:extLst>
            <a:ext uri="{FF2B5EF4-FFF2-40B4-BE49-F238E27FC236}">
              <a16:creationId xmlns:a16="http://schemas.microsoft.com/office/drawing/2014/main" xmlns="" id="{00000000-0008-0000-0700-00002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361" name="3360 CuadroTexto">
          <a:extLst>
            <a:ext uri="{FF2B5EF4-FFF2-40B4-BE49-F238E27FC236}">
              <a16:creationId xmlns:a16="http://schemas.microsoft.com/office/drawing/2014/main" xmlns="" id="{00000000-0008-0000-0700-00002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362" name="3361 CuadroTexto">
          <a:extLst>
            <a:ext uri="{FF2B5EF4-FFF2-40B4-BE49-F238E27FC236}">
              <a16:creationId xmlns:a16="http://schemas.microsoft.com/office/drawing/2014/main" xmlns="" id="{00000000-0008-0000-0700-00002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363" name="3362 CuadroTexto">
          <a:extLst>
            <a:ext uri="{FF2B5EF4-FFF2-40B4-BE49-F238E27FC236}">
              <a16:creationId xmlns:a16="http://schemas.microsoft.com/office/drawing/2014/main" xmlns="" id="{00000000-0008-0000-0700-00002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364" name="3363 CuadroTexto">
          <a:extLst>
            <a:ext uri="{FF2B5EF4-FFF2-40B4-BE49-F238E27FC236}">
              <a16:creationId xmlns:a16="http://schemas.microsoft.com/office/drawing/2014/main" xmlns="" id="{00000000-0008-0000-0700-00002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365" name="3364 CuadroTexto">
          <a:extLst>
            <a:ext uri="{FF2B5EF4-FFF2-40B4-BE49-F238E27FC236}">
              <a16:creationId xmlns:a16="http://schemas.microsoft.com/office/drawing/2014/main" xmlns="" id="{00000000-0008-0000-0700-00002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366" name="3365 CuadroTexto">
          <a:extLst>
            <a:ext uri="{FF2B5EF4-FFF2-40B4-BE49-F238E27FC236}">
              <a16:creationId xmlns:a16="http://schemas.microsoft.com/office/drawing/2014/main" xmlns="" id="{00000000-0008-0000-0700-00002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367" name="3366 CuadroTexto">
          <a:extLst>
            <a:ext uri="{FF2B5EF4-FFF2-40B4-BE49-F238E27FC236}">
              <a16:creationId xmlns:a16="http://schemas.microsoft.com/office/drawing/2014/main" xmlns="" id="{00000000-0008-0000-0700-00002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368" name="3367 CuadroTexto">
          <a:extLst>
            <a:ext uri="{FF2B5EF4-FFF2-40B4-BE49-F238E27FC236}">
              <a16:creationId xmlns:a16="http://schemas.microsoft.com/office/drawing/2014/main" xmlns="" id="{00000000-0008-0000-0700-00002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369" name="3368 CuadroTexto">
          <a:extLst>
            <a:ext uri="{FF2B5EF4-FFF2-40B4-BE49-F238E27FC236}">
              <a16:creationId xmlns:a16="http://schemas.microsoft.com/office/drawing/2014/main" xmlns="" id="{00000000-0008-0000-0700-00002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370" name="3369 CuadroTexto">
          <a:extLst>
            <a:ext uri="{FF2B5EF4-FFF2-40B4-BE49-F238E27FC236}">
              <a16:creationId xmlns:a16="http://schemas.microsoft.com/office/drawing/2014/main" xmlns="" id="{00000000-0008-0000-0700-00002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371" name="3370 CuadroTexto">
          <a:extLst>
            <a:ext uri="{FF2B5EF4-FFF2-40B4-BE49-F238E27FC236}">
              <a16:creationId xmlns:a16="http://schemas.microsoft.com/office/drawing/2014/main" xmlns="" id="{00000000-0008-0000-0700-00002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372" name="3371 CuadroTexto">
          <a:extLst>
            <a:ext uri="{FF2B5EF4-FFF2-40B4-BE49-F238E27FC236}">
              <a16:creationId xmlns:a16="http://schemas.microsoft.com/office/drawing/2014/main" xmlns="" id="{00000000-0008-0000-0700-00002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373" name="3372 CuadroTexto">
          <a:extLst>
            <a:ext uri="{FF2B5EF4-FFF2-40B4-BE49-F238E27FC236}">
              <a16:creationId xmlns:a16="http://schemas.microsoft.com/office/drawing/2014/main" xmlns="" id="{00000000-0008-0000-0700-00002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374" name="3373 CuadroTexto">
          <a:extLst>
            <a:ext uri="{FF2B5EF4-FFF2-40B4-BE49-F238E27FC236}">
              <a16:creationId xmlns:a16="http://schemas.microsoft.com/office/drawing/2014/main" xmlns="" id="{00000000-0008-0000-0700-00002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375" name="3374 CuadroTexto">
          <a:extLst>
            <a:ext uri="{FF2B5EF4-FFF2-40B4-BE49-F238E27FC236}">
              <a16:creationId xmlns:a16="http://schemas.microsoft.com/office/drawing/2014/main" xmlns="" id="{00000000-0008-0000-0700-00002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376" name="3375 CuadroTexto">
          <a:extLst>
            <a:ext uri="{FF2B5EF4-FFF2-40B4-BE49-F238E27FC236}">
              <a16:creationId xmlns:a16="http://schemas.microsoft.com/office/drawing/2014/main" xmlns="" id="{00000000-0008-0000-0700-00003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377" name="3376 CuadroTexto">
          <a:extLst>
            <a:ext uri="{FF2B5EF4-FFF2-40B4-BE49-F238E27FC236}">
              <a16:creationId xmlns:a16="http://schemas.microsoft.com/office/drawing/2014/main" xmlns="" id="{00000000-0008-0000-0700-00003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378" name="3377 CuadroTexto">
          <a:extLst>
            <a:ext uri="{FF2B5EF4-FFF2-40B4-BE49-F238E27FC236}">
              <a16:creationId xmlns:a16="http://schemas.microsoft.com/office/drawing/2014/main" xmlns="" id="{00000000-0008-0000-0700-00003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379" name="3378 CuadroTexto">
          <a:extLst>
            <a:ext uri="{FF2B5EF4-FFF2-40B4-BE49-F238E27FC236}">
              <a16:creationId xmlns:a16="http://schemas.microsoft.com/office/drawing/2014/main" xmlns="" id="{00000000-0008-0000-0700-00003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380" name="3379 CuadroTexto">
          <a:extLst>
            <a:ext uri="{FF2B5EF4-FFF2-40B4-BE49-F238E27FC236}">
              <a16:creationId xmlns:a16="http://schemas.microsoft.com/office/drawing/2014/main" xmlns="" id="{00000000-0008-0000-0700-00003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381" name="3380 CuadroTexto">
          <a:extLst>
            <a:ext uri="{FF2B5EF4-FFF2-40B4-BE49-F238E27FC236}">
              <a16:creationId xmlns:a16="http://schemas.microsoft.com/office/drawing/2014/main" xmlns="" id="{00000000-0008-0000-0700-00003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382" name="3381 CuadroTexto">
          <a:extLst>
            <a:ext uri="{FF2B5EF4-FFF2-40B4-BE49-F238E27FC236}">
              <a16:creationId xmlns:a16="http://schemas.microsoft.com/office/drawing/2014/main" xmlns="" id="{00000000-0008-0000-0700-00003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383" name="3382 CuadroTexto">
          <a:extLst>
            <a:ext uri="{FF2B5EF4-FFF2-40B4-BE49-F238E27FC236}">
              <a16:creationId xmlns:a16="http://schemas.microsoft.com/office/drawing/2014/main" xmlns="" id="{00000000-0008-0000-0700-00003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384" name="3383 CuadroTexto">
          <a:extLst>
            <a:ext uri="{FF2B5EF4-FFF2-40B4-BE49-F238E27FC236}">
              <a16:creationId xmlns:a16="http://schemas.microsoft.com/office/drawing/2014/main" xmlns="" id="{00000000-0008-0000-0700-00003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385" name="3384 CuadroTexto">
          <a:extLst>
            <a:ext uri="{FF2B5EF4-FFF2-40B4-BE49-F238E27FC236}">
              <a16:creationId xmlns:a16="http://schemas.microsoft.com/office/drawing/2014/main" xmlns="" id="{00000000-0008-0000-0700-00003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386" name="3385 CuadroTexto">
          <a:extLst>
            <a:ext uri="{FF2B5EF4-FFF2-40B4-BE49-F238E27FC236}">
              <a16:creationId xmlns:a16="http://schemas.microsoft.com/office/drawing/2014/main" xmlns="" id="{00000000-0008-0000-0700-00003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387" name="3386 CuadroTexto">
          <a:extLst>
            <a:ext uri="{FF2B5EF4-FFF2-40B4-BE49-F238E27FC236}">
              <a16:creationId xmlns:a16="http://schemas.microsoft.com/office/drawing/2014/main" xmlns="" id="{00000000-0008-0000-0700-00003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388" name="3387 CuadroTexto">
          <a:extLst>
            <a:ext uri="{FF2B5EF4-FFF2-40B4-BE49-F238E27FC236}">
              <a16:creationId xmlns:a16="http://schemas.microsoft.com/office/drawing/2014/main" xmlns="" id="{00000000-0008-0000-0700-00003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389" name="3388 CuadroTexto">
          <a:extLst>
            <a:ext uri="{FF2B5EF4-FFF2-40B4-BE49-F238E27FC236}">
              <a16:creationId xmlns:a16="http://schemas.microsoft.com/office/drawing/2014/main" xmlns="" id="{00000000-0008-0000-0700-00003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390" name="3389 CuadroTexto">
          <a:extLst>
            <a:ext uri="{FF2B5EF4-FFF2-40B4-BE49-F238E27FC236}">
              <a16:creationId xmlns:a16="http://schemas.microsoft.com/office/drawing/2014/main" xmlns="" id="{00000000-0008-0000-0700-00003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391" name="3390 CuadroTexto">
          <a:extLst>
            <a:ext uri="{FF2B5EF4-FFF2-40B4-BE49-F238E27FC236}">
              <a16:creationId xmlns:a16="http://schemas.microsoft.com/office/drawing/2014/main" xmlns="" id="{00000000-0008-0000-0700-00003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392" name="3391 CuadroTexto">
          <a:extLst>
            <a:ext uri="{FF2B5EF4-FFF2-40B4-BE49-F238E27FC236}">
              <a16:creationId xmlns:a16="http://schemas.microsoft.com/office/drawing/2014/main" xmlns="" id="{00000000-0008-0000-0700-00004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393" name="3392 CuadroTexto">
          <a:extLst>
            <a:ext uri="{FF2B5EF4-FFF2-40B4-BE49-F238E27FC236}">
              <a16:creationId xmlns:a16="http://schemas.microsoft.com/office/drawing/2014/main" xmlns="" id="{00000000-0008-0000-0700-00004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394" name="3393 CuadroTexto">
          <a:extLst>
            <a:ext uri="{FF2B5EF4-FFF2-40B4-BE49-F238E27FC236}">
              <a16:creationId xmlns:a16="http://schemas.microsoft.com/office/drawing/2014/main" xmlns="" id="{00000000-0008-0000-0700-00004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395" name="3394 CuadroTexto">
          <a:extLst>
            <a:ext uri="{FF2B5EF4-FFF2-40B4-BE49-F238E27FC236}">
              <a16:creationId xmlns:a16="http://schemas.microsoft.com/office/drawing/2014/main" xmlns="" id="{00000000-0008-0000-0700-00004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396" name="3395 CuadroTexto">
          <a:extLst>
            <a:ext uri="{FF2B5EF4-FFF2-40B4-BE49-F238E27FC236}">
              <a16:creationId xmlns:a16="http://schemas.microsoft.com/office/drawing/2014/main" xmlns="" id="{00000000-0008-0000-0700-00004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397" name="3396 CuadroTexto">
          <a:extLst>
            <a:ext uri="{FF2B5EF4-FFF2-40B4-BE49-F238E27FC236}">
              <a16:creationId xmlns:a16="http://schemas.microsoft.com/office/drawing/2014/main" xmlns="" id="{00000000-0008-0000-0700-00004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398" name="3397 CuadroTexto">
          <a:extLst>
            <a:ext uri="{FF2B5EF4-FFF2-40B4-BE49-F238E27FC236}">
              <a16:creationId xmlns:a16="http://schemas.microsoft.com/office/drawing/2014/main" xmlns="" id="{00000000-0008-0000-0700-00004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399" name="3398 CuadroTexto">
          <a:extLst>
            <a:ext uri="{FF2B5EF4-FFF2-40B4-BE49-F238E27FC236}">
              <a16:creationId xmlns:a16="http://schemas.microsoft.com/office/drawing/2014/main" xmlns="" id="{00000000-0008-0000-0700-00004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400" name="3399 CuadroTexto">
          <a:extLst>
            <a:ext uri="{FF2B5EF4-FFF2-40B4-BE49-F238E27FC236}">
              <a16:creationId xmlns:a16="http://schemas.microsoft.com/office/drawing/2014/main" xmlns="" id="{00000000-0008-0000-0700-00004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401" name="3400 CuadroTexto">
          <a:extLst>
            <a:ext uri="{FF2B5EF4-FFF2-40B4-BE49-F238E27FC236}">
              <a16:creationId xmlns:a16="http://schemas.microsoft.com/office/drawing/2014/main" xmlns="" id="{00000000-0008-0000-0700-00004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402" name="3401 CuadroTexto">
          <a:extLst>
            <a:ext uri="{FF2B5EF4-FFF2-40B4-BE49-F238E27FC236}">
              <a16:creationId xmlns:a16="http://schemas.microsoft.com/office/drawing/2014/main" xmlns="" id="{00000000-0008-0000-0700-00004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403" name="3402 CuadroTexto">
          <a:extLst>
            <a:ext uri="{FF2B5EF4-FFF2-40B4-BE49-F238E27FC236}">
              <a16:creationId xmlns:a16="http://schemas.microsoft.com/office/drawing/2014/main" xmlns="" id="{00000000-0008-0000-0700-00004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404" name="3403 CuadroTexto">
          <a:extLst>
            <a:ext uri="{FF2B5EF4-FFF2-40B4-BE49-F238E27FC236}">
              <a16:creationId xmlns:a16="http://schemas.microsoft.com/office/drawing/2014/main" xmlns="" id="{00000000-0008-0000-0700-00004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405" name="3404 CuadroTexto">
          <a:extLst>
            <a:ext uri="{FF2B5EF4-FFF2-40B4-BE49-F238E27FC236}">
              <a16:creationId xmlns:a16="http://schemas.microsoft.com/office/drawing/2014/main" xmlns="" id="{00000000-0008-0000-0700-00004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406" name="3405 CuadroTexto">
          <a:extLst>
            <a:ext uri="{FF2B5EF4-FFF2-40B4-BE49-F238E27FC236}">
              <a16:creationId xmlns:a16="http://schemas.microsoft.com/office/drawing/2014/main" xmlns="" id="{00000000-0008-0000-0700-00004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07" name="3406 CuadroTexto">
          <a:extLst>
            <a:ext uri="{FF2B5EF4-FFF2-40B4-BE49-F238E27FC236}">
              <a16:creationId xmlns:a16="http://schemas.microsoft.com/office/drawing/2014/main" xmlns="" id="{00000000-0008-0000-0700-00004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08" name="3407 CuadroTexto">
          <a:extLst>
            <a:ext uri="{FF2B5EF4-FFF2-40B4-BE49-F238E27FC236}">
              <a16:creationId xmlns:a16="http://schemas.microsoft.com/office/drawing/2014/main" xmlns="" id="{00000000-0008-0000-0700-00005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09" name="3408 CuadroTexto">
          <a:extLst>
            <a:ext uri="{FF2B5EF4-FFF2-40B4-BE49-F238E27FC236}">
              <a16:creationId xmlns:a16="http://schemas.microsoft.com/office/drawing/2014/main" xmlns="" id="{00000000-0008-0000-0700-00005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10" name="3409 CuadroTexto">
          <a:extLst>
            <a:ext uri="{FF2B5EF4-FFF2-40B4-BE49-F238E27FC236}">
              <a16:creationId xmlns:a16="http://schemas.microsoft.com/office/drawing/2014/main" xmlns="" id="{00000000-0008-0000-0700-00005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411" name="3410 CuadroTexto">
          <a:extLst>
            <a:ext uri="{FF2B5EF4-FFF2-40B4-BE49-F238E27FC236}">
              <a16:creationId xmlns:a16="http://schemas.microsoft.com/office/drawing/2014/main" xmlns="" id="{00000000-0008-0000-0700-00005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412" name="3411 CuadroTexto">
          <a:extLst>
            <a:ext uri="{FF2B5EF4-FFF2-40B4-BE49-F238E27FC236}">
              <a16:creationId xmlns:a16="http://schemas.microsoft.com/office/drawing/2014/main" xmlns="" id="{00000000-0008-0000-0700-00005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13" name="3412 CuadroTexto">
          <a:extLst>
            <a:ext uri="{FF2B5EF4-FFF2-40B4-BE49-F238E27FC236}">
              <a16:creationId xmlns:a16="http://schemas.microsoft.com/office/drawing/2014/main" xmlns="" id="{00000000-0008-0000-0700-00005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14" name="3413 CuadroTexto">
          <a:extLst>
            <a:ext uri="{FF2B5EF4-FFF2-40B4-BE49-F238E27FC236}">
              <a16:creationId xmlns:a16="http://schemas.microsoft.com/office/drawing/2014/main" xmlns="" id="{00000000-0008-0000-0700-00005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15" name="3414 CuadroTexto">
          <a:extLst>
            <a:ext uri="{FF2B5EF4-FFF2-40B4-BE49-F238E27FC236}">
              <a16:creationId xmlns:a16="http://schemas.microsoft.com/office/drawing/2014/main" xmlns="" id="{00000000-0008-0000-0700-00005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16" name="3415 CuadroTexto">
          <a:extLst>
            <a:ext uri="{FF2B5EF4-FFF2-40B4-BE49-F238E27FC236}">
              <a16:creationId xmlns:a16="http://schemas.microsoft.com/office/drawing/2014/main" xmlns="" id="{00000000-0008-0000-0700-00005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17" name="3416 CuadroTexto">
          <a:extLst>
            <a:ext uri="{FF2B5EF4-FFF2-40B4-BE49-F238E27FC236}">
              <a16:creationId xmlns:a16="http://schemas.microsoft.com/office/drawing/2014/main" xmlns="" id="{00000000-0008-0000-0700-00005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18" name="3417 CuadroTexto">
          <a:extLst>
            <a:ext uri="{FF2B5EF4-FFF2-40B4-BE49-F238E27FC236}">
              <a16:creationId xmlns:a16="http://schemas.microsoft.com/office/drawing/2014/main" xmlns="" id="{00000000-0008-0000-0700-00005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19" name="3418 CuadroTexto">
          <a:extLst>
            <a:ext uri="{FF2B5EF4-FFF2-40B4-BE49-F238E27FC236}">
              <a16:creationId xmlns:a16="http://schemas.microsoft.com/office/drawing/2014/main" xmlns="" id="{00000000-0008-0000-0700-00005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20" name="3419 CuadroTexto">
          <a:extLst>
            <a:ext uri="{FF2B5EF4-FFF2-40B4-BE49-F238E27FC236}">
              <a16:creationId xmlns:a16="http://schemas.microsoft.com/office/drawing/2014/main" xmlns="" id="{00000000-0008-0000-0700-00005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21" name="3420 CuadroTexto">
          <a:extLst>
            <a:ext uri="{FF2B5EF4-FFF2-40B4-BE49-F238E27FC236}">
              <a16:creationId xmlns:a16="http://schemas.microsoft.com/office/drawing/2014/main" xmlns="" id="{00000000-0008-0000-0700-00005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22" name="3421 CuadroTexto">
          <a:extLst>
            <a:ext uri="{FF2B5EF4-FFF2-40B4-BE49-F238E27FC236}">
              <a16:creationId xmlns:a16="http://schemas.microsoft.com/office/drawing/2014/main" xmlns="" id="{00000000-0008-0000-0700-00005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23" name="3422 CuadroTexto">
          <a:extLst>
            <a:ext uri="{FF2B5EF4-FFF2-40B4-BE49-F238E27FC236}">
              <a16:creationId xmlns:a16="http://schemas.microsoft.com/office/drawing/2014/main" xmlns="" id="{00000000-0008-0000-0700-00005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24" name="3423 CuadroTexto">
          <a:extLst>
            <a:ext uri="{FF2B5EF4-FFF2-40B4-BE49-F238E27FC236}">
              <a16:creationId xmlns:a16="http://schemas.microsoft.com/office/drawing/2014/main" xmlns="" id="{00000000-0008-0000-0700-00006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425" name="3424 CuadroTexto">
          <a:extLst>
            <a:ext uri="{FF2B5EF4-FFF2-40B4-BE49-F238E27FC236}">
              <a16:creationId xmlns:a16="http://schemas.microsoft.com/office/drawing/2014/main" xmlns="" id="{00000000-0008-0000-0700-00006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426" name="3425 CuadroTexto">
          <a:extLst>
            <a:ext uri="{FF2B5EF4-FFF2-40B4-BE49-F238E27FC236}">
              <a16:creationId xmlns:a16="http://schemas.microsoft.com/office/drawing/2014/main" xmlns="" id="{00000000-0008-0000-0700-00006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27" name="3426 CuadroTexto">
          <a:extLst>
            <a:ext uri="{FF2B5EF4-FFF2-40B4-BE49-F238E27FC236}">
              <a16:creationId xmlns:a16="http://schemas.microsoft.com/office/drawing/2014/main" xmlns="" id="{00000000-0008-0000-0700-00006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28" name="3427 CuadroTexto">
          <a:extLst>
            <a:ext uri="{FF2B5EF4-FFF2-40B4-BE49-F238E27FC236}">
              <a16:creationId xmlns:a16="http://schemas.microsoft.com/office/drawing/2014/main" xmlns="" id="{00000000-0008-0000-0700-00006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29" name="3428 CuadroTexto">
          <a:extLst>
            <a:ext uri="{FF2B5EF4-FFF2-40B4-BE49-F238E27FC236}">
              <a16:creationId xmlns:a16="http://schemas.microsoft.com/office/drawing/2014/main" xmlns="" id="{00000000-0008-0000-0700-00006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30" name="3429 CuadroTexto">
          <a:extLst>
            <a:ext uri="{FF2B5EF4-FFF2-40B4-BE49-F238E27FC236}">
              <a16:creationId xmlns:a16="http://schemas.microsoft.com/office/drawing/2014/main" xmlns="" id="{00000000-0008-0000-0700-00006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31" name="3430 CuadroTexto">
          <a:extLst>
            <a:ext uri="{FF2B5EF4-FFF2-40B4-BE49-F238E27FC236}">
              <a16:creationId xmlns:a16="http://schemas.microsoft.com/office/drawing/2014/main" xmlns="" id="{00000000-0008-0000-0700-00006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32" name="3431 CuadroTexto">
          <a:extLst>
            <a:ext uri="{FF2B5EF4-FFF2-40B4-BE49-F238E27FC236}">
              <a16:creationId xmlns:a16="http://schemas.microsoft.com/office/drawing/2014/main" xmlns="" id="{00000000-0008-0000-0700-00006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33" name="3432 CuadroTexto">
          <a:extLst>
            <a:ext uri="{FF2B5EF4-FFF2-40B4-BE49-F238E27FC236}">
              <a16:creationId xmlns:a16="http://schemas.microsoft.com/office/drawing/2014/main" xmlns="" id="{00000000-0008-0000-0700-00006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34" name="3433 CuadroTexto">
          <a:extLst>
            <a:ext uri="{FF2B5EF4-FFF2-40B4-BE49-F238E27FC236}">
              <a16:creationId xmlns:a16="http://schemas.microsoft.com/office/drawing/2014/main" xmlns="" id="{00000000-0008-0000-0700-00006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35" name="3434 CuadroTexto">
          <a:extLst>
            <a:ext uri="{FF2B5EF4-FFF2-40B4-BE49-F238E27FC236}">
              <a16:creationId xmlns:a16="http://schemas.microsoft.com/office/drawing/2014/main" xmlns="" id="{00000000-0008-0000-0700-00006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36" name="3435 CuadroTexto">
          <a:extLst>
            <a:ext uri="{FF2B5EF4-FFF2-40B4-BE49-F238E27FC236}">
              <a16:creationId xmlns:a16="http://schemas.microsoft.com/office/drawing/2014/main" xmlns="" id="{00000000-0008-0000-0700-00006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37" name="3436 CuadroTexto">
          <a:extLst>
            <a:ext uri="{FF2B5EF4-FFF2-40B4-BE49-F238E27FC236}">
              <a16:creationId xmlns:a16="http://schemas.microsoft.com/office/drawing/2014/main" xmlns="" id="{00000000-0008-0000-0700-00006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38" name="3437 CuadroTexto">
          <a:extLst>
            <a:ext uri="{FF2B5EF4-FFF2-40B4-BE49-F238E27FC236}">
              <a16:creationId xmlns:a16="http://schemas.microsoft.com/office/drawing/2014/main" xmlns="" id="{00000000-0008-0000-0700-00006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439" name="3438 CuadroTexto">
          <a:extLst>
            <a:ext uri="{FF2B5EF4-FFF2-40B4-BE49-F238E27FC236}">
              <a16:creationId xmlns:a16="http://schemas.microsoft.com/office/drawing/2014/main" xmlns="" id="{00000000-0008-0000-0700-00006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440" name="3439 CuadroTexto">
          <a:extLst>
            <a:ext uri="{FF2B5EF4-FFF2-40B4-BE49-F238E27FC236}">
              <a16:creationId xmlns:a16="http://schemas.microsoft.com/office/drawing/2014/main" xmlns="" id="{00000000-0008-0000-0700-00007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441" name="3440 CuadroTexto">
          <a:extLst>
            <a:ext uri="{FF2B5EF4-FFF2-40B4-BE49-F238E27FC236}">
              <a16:creationId xmlns:a16="http://schemas.microsoft.com/office/drawing/2014/main" xmlns="" id="{00000000-0008-0000-0700-00007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442" name="3441 CuadroTexto">
          <a:extLst>
            <a:ext uri="{FF2B5EF4-FFF2-40B4-BE49-F238E27FC236}">
              <a16:creationId xmlns:a16="http://schemas.microsoft.com/office/drawing/2014/main" xmlns="" id="{00000000-0008-0000-0700-00007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43" name="3442 CuadroTexto">
          <a:extLst>
            <a:ext uri="{FF2B5EF4-FFF2-40B4-BE49-F238E27FC236}">
              <a16:creationId xmlns:a16="http://schemas.microsoft.com/office/drawing/2014/main" xmlns="" id="{00000000-0008-0000-0700-00007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44" name="3443 CuadroTexto">
          <a:extLst>
            <a:ext uri="{FF2B5EF4-FFF2-40B4-BE49-F238E27FC236}">
              <a16:creationId xmlns:a16="http://schemas.microsoft.com/office/drawing/2014/main" xmlns="" id="{00000000-0008-0000-0700-00007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445" name="3444 CuadroTexto">
          <a:extLst>
            <a:ext uri="{FF2B5EF4-FFF2-40B4-BE49-F238E27FC236}">
              <a16:creationId xmlns:a16="http://schemas.microsoft.com/office/drawing/2014/main" xmlns="" id="{00000000-0008-0000-0700-00007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446" name="3445 CuadroTexto">
          <a:extLst>
            <a:ext uri="{FF2B5EF4-FFF2-40B4-BE49-F238E27FC236}">
              <a16:creationId xmlns:a16="http://schemas.microsoft.com/office/drawing/2014/main" xmlns="" id="{00000000-0008-0000-0700-00007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447" name="3446 CuadroTexto">
          <a:extLst>
            <a:ext uri="{FF2B5EF4-FFF2-40B4-BE49-F238E27FC236}">
              <a16:creationId xmlns:a16="http://schemas.microsoft.com/office/drawing/2014/main" xmlns="" id="{00000000-0008-0000-0700-00007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448" name="3447 CuadroTexto">
          <a:extLst>
            <a:ext uri="{FF2B5EF4-FFF2-40B4-BE49-F238E27FC236}">
              <a16:creationId xmlns:a16="http://schemas.microsoft.com/office/drawing/2014/main" xmlns="" id="{00000000-0008-0000-0700-00007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449" name="3448 CuadroTexto">
          <a:extLst>
            <a:ext uri="{FF2B5EF4-FFF2-40B4-BE49-F238E27FC236}">
              <a16:creationId xmlns:a16="http://schemas.microsoft.com/office/drawing/2014/main" xmlns="" id="{00000000-0008-0000-0700-00007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450" name="3449 CuadroTexto">
          <a:extLst>
            <a:ext uri="{FF2B5EF4-FFF2-40B4-BE49-F238E27FC236}">
              <a16:creationId xmlns:a16="http://schemas.microsoft.com/office/drawing/2014/main" xmlns="" id="{00000000-0008-0000-0700-00007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451" name="3450 CuadroTexto">
          <a:extLst>
            <a:ext uri="{FF2B5EF4-FFF2-40B4-BE49-F238E27FC236}">
              <a16:creationId xmlns:a16="http://schemas.microsoft.com/office/drawing/2014/main" xmlns="" id="{00000000-0008-0000-0700-00007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452" name="3451 CuadroTexto">
          <a:extLst>
            <a:ext uri="{FF2B5EF4-FFF2-40B4-BE49-F238E27FC236}">
              <a16:creationId xmlns:a16="http://schemas.microsoft.com/office/drawing/2014/main" xmlns="" id="{00000000-0008-0000-0700-00007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453" name="3452 CuadroTexto">
          <a:extLst>
            <a:ext uri="{FF2B5EF4-FFF2-40B4-BE49-F238E27FC236}">
              <a16:creationId xmlns:a16="http://schemas.microsoft.com/office/drawing/2014/main" xmlns="" id="{00000000-0008-0000-0700-00007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454" name="3453 CuadroTexto">
          <a:extLst>
            <a:ext uri="{FF2B5EF4-FFF2-40B4-BE49-F238E27FC236}">
              <a16:creationId xmlns:a16="http://schemas.microsoft.com/office/drawing/2014/main" xmlns="" id="{00000000-0008-0000-0700-00007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455" name="3454 CuadroTexto">
          <a:extLst>
            <a:ext uri="{FF2B5EF4-FFF2-40B4-BE49-F238E27FC236}">
              <a16:creationId xmlns:a16="http://schemas.microsoft.com/office/drawing/2014/main" xmlns="" id="{00000000-0008-0000-0700-00007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456" name="3455 CuadroTexto">
          <a:extLst>
            <a:ext uri="{FF2B5EF4-FFF2-40B4-BE49-F238E27FC236}">
              <a16:creationId xmlns:a16="http://schemas.microsoft.com/office/drawing/2014/main" xmlns="" id="{00000000-0008-0000-0700-00008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457" name="3456 CuadroTexto">
          <a:extLst>
            <a:ext uri="{FF2B5EF4-FFF2-40B4-BE49-F238E27FC236}">
              <a16:creationId xmlns:a16="http://schemas.microsoft.com/office/drawing/2014/main" xmlns="" id="{00000000-0008-0000-0700-00008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458" name="3457 CuadroTexto">
          <a:extLst>
            <a:ext uri="{FF2B5EF4-FFF2-40B4-BE49-F238E27FC236}">
              <a16:creationId xmlns:a16="http://schemas.microsoft.com/office/drawing/2014/main" xmlns="" id="{00000000-0008-0000-0700-00008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459" name="3458 CuadroTexto">
          <a:extLst>
            <a:ext uri="{FF2B5EF4-FFF2-40B4-BE49-F238E27FC236}">
              <a16:creationId xmlns:a16="http://schemas.microsoft.com/office/drawing/2014/main" xmlns="" id="{00000000-0008-0000-0700-00008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460" name="3459 CuadroTexto">
          <a:extLst>
            <a:ext uri="{FF2B5EF4-FFF2-40B4-BE49-F238E27FC236}">
              <a16:creationId xmlns:a16="http://schemas.microsoft.com/office/drawing/2014/main" xmlns="" id="{00000000-0008-0000-0700-00008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461" name="3460 CuadroTexto">
          <a:extLst>
            <a:ext uri="{FF2B5EF4-FFF2-40B4-BE49-F238E27FC236}">
              <a16:creationId xmlns:a16="http://schemas.microsoft.com/office/drawing/2014/main" xmlns="" id="{00000000-0008-0000-0700-00008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462" name="3461 CuadroTexto">
          <a:extLst>
            <a:ext uri="{FF2B5EF4-FFF2-40B4-BE49-F238E27FC236}">
              <a16:creationId xmlns:a16="http://schemas.microsoft.com/office/drawing/2014/main" xmlns="" id="{00000000-0008-0000-0700-00008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463" name="3462 CuadroTexto">
          <a:extLst>
            <a:ext uri="{FF2B5EF4-FFF2-40B4-BE49-F238E27FC236}">
              <a16:creationId xmlns:a16="http://schemas.microsoft.com/office/drawing/2014/main" xmlns="" id="{00000000-0008-0000-0700-00008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464" name="3463 CuadroTexto">
          <a:extLst>
            <a:ext uri="{FF2B5EF4-FFF2-40B4-BE49-F238E27FC236}">
              <a16:creationId xmlns:a16="http://schemas.microsoft.com/office/drawing/2014/main" xmlns="" id="{00000000-0008-0000-0700-00008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465" name="3464 CuadroTexto">
          <a:extLst>
            <a:ext uri="{FF2B5EF4-FFF2-40B4-BE49-F238E27FC236}">
              <a16:creationId xmlns:a16="http://schemas.microsoft.com/office/drawing/2014/main" xmlns="" id="{00000000-0008-0000-0700-00008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466" name="3465 CuadroTexto">
          <a:extLst>
            <a:ext uri="{FF2B5EF4-FFF2-40B4-BE49-F238E27FC236}">
              <a16:creationId xmlns:a16="http://schemas.microsoft.com/office/drawing/2014/main" xmlns="" id="{00000000-0008-0000-0700-00008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467" name="3466 CuadroTexto">
          <a:extLst>
            <a:ext uri="{FF2B5EF4-FFF2-40B4-BE49-F238E27FC236}">
              <a16:creationId xmlns:a16="http://schemas.microsoft.com/office/drawing/2014/main" xmlns="" id="{00000000-0008-0000-0700-00008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468" name="3467 CuadroTexto">
          <a:extLst>
            <a:ext uri="{FF2B5EF4-FFF2-40B4-BE49-F238E27FC236}">
              <a16:creationId xmlns:a16="http://schemas.microsoft.com/office/drawing/2014/main" xmlns="" id="{00000000-0008-0000-0700-00008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69" name="3468 CuadroTexto">
          <a:extLst>
            <a:ext uri="{FF2B5EF4-FFF2-40B4-BE49-F238E27FC236}">
              <a16:creationId xmlns:a16="http://schemas.microsoft.com/office/drawing/2014/main" xmlns="" id="{00000000-0008-0000-0700-00008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70" name="3469 CuadroTexto">
          <a:extLst>
            <a:ext uri="{FF2B5EF4-FFF2-40B4-BE49-F238E27FC236}">
              <a16:creationId xmlns:a16="http://schemas.microsoft.com/office/drawing/2014/main" xmlns="" id="{00000000-0008-0000-0700-00008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71" name="3470 CuadroTexto">
          <a:extLst>
            <a:ext uri="{FF2B5EF4-FFF2-40B4-BE49-F238E27FC236}">
              <a16:creationId xmlns:a16="http://schemas.microsoft.com/office/drawing/2014/main" xmlns="" id="{00000000-0008-0000-0700-00008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72" name="3471 CuadroTexto">
          <a:extLst>
            <a:ext uri="{FF2B5EF4-FFF2-40B4-BE49-F238E27FC236}">
              <a16:creationId xmlns:a16="http://schemas.microsoft.com/office/drawing/2014/main" xmlns="" id="{00000000-0008-0000-0700-00009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73" name="3472 CuadroTexto">
          <a:extLst>
            <a:ext uri="{FF2B5EF4-FFF2-40B4-BE49-F238E27FC236}">
              <a16:creationId xmlns:a16="http://schemas.microsoft.com/office/drawing/2014/main" xmlns="" id="{00000000-0008-0000-0700-00009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74" name="3473 CuadroTexto">
          <a:extLst>
            <a:ext uri="{FF2B5EF4-FFF2-40B4-BE49-F238E27FC236}">
              <a16:creationId xmlns:a16="http://schemas.microsoft.com/office/drawing/2014/main" xmlns="" id="{00000000-0008-0000-0700-00009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75" name="3474 CuadroTexto">
          <a:extLst>
            <a:ext uri="{FF2B5EF4-FFF2-40B4-BE49-F238E27FC236}">
              <a16:creationId xmlns:a16="http://schemas.microsoft.com/office/drawing/2014/main" xmlns="" id="{00000000-0008-0000-0700-00009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476" name="3475 CuadroTexto">
          <a:extLst>
            <a:ext uri="{FF2B5EF4-FFF2-40B4-BE49-F238E27FC236}">
              <a16:creationId xmlns:a16="http://schemas.microsoft.com/office/drawing/2014/main" xmlns="" id="{00000000-0008-0000-0700-00009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77" name="3476 CuadroTexto">
          <a:extLst>
            <a:ext uri="{FF2B5EF4-FFF2-40B4-BE49-F238E27FC236}">
              <a16:creationId xmlns:a16="http://schemas.microsoft.com/office/drawing/2014/main" xmlns="" id="{00000000-0008-0000-0700-00009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78" name="3477 CuadroTexto">
          <a:extLst>
            <a:ext uri="{FF2B5EF4-FFF2-40B4-BE49-F238E27FC236}">
              <a16:creationId xmlns:a16="http://schemas.microsoft.com/office/drawing/2014/main" xmlns="" id="{00000000-0008-0000-0700-00009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79" name="3478 CuadroTexto">
          <a:extLst>
            <a:ext uri="{FF2B5EF4-FFF2-40B4-BE49-F238E27FC236}">
              <a16:creationId xmlns:a16="http://schemas.microsoft.com/office/drawing/2014/main" xmlns="" id="{00000000-0008-0000-0700-00009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80" name="3479 CuadroTexto">
          <a:extLst>
            <a:ext uri="{FF2B5EF4-FFF2-40B4-BE49-F238E27FC236}">
              <a16:creationId xmlns:a16="http://schemas.microsoft.com/office/drawing/2014/main" xmlns="" id="{00000000-0008-0000-0700-00009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81" name="3480 CuadroTexto">
          <a:extLst>
            <a:ext uri="{FF2B5EF4-FFF2-40B4-BE49-F238E27FC236}">
              <a16:creationId xmlns:a16="http://schemas.microsoft.com/office/drawing/2014/main" xmlns="" id="{00000000-0008-0000-0700-00009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82" name="3481 CuadroTexto">
          <a:extLst>
            <a:ext uri="{FF2B5EF4-FFF2-40B4-BE49-F238E27FC236}">
              <a16:creationId xmlns:a16="http://schemas.microsoft.com/office/drawing/2014/main" xmlns="" id="{00000000-0008-0000-0700-00009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83" name="3482 CuadroTexto">
          <a:extLst>
            <a:ext uri="{FF2B5EF4-FFF2-40B4-BE49-F238E27FC236}">
              <a16:creationId xmlns:a16="http://schemas.microsoft.com/office/drawing/2014/main" xmlns="" id="{00000000-0008-0000-0700-00009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84" name="3483 CuadroTexto">
          <a:extLst>
            <a:ext uri="{FF2B5EF4-FFF2-40B4-BE49-F238E27FC236}">
              <a16:creationId xmlns:a16="http://schemas.microsoft.com/office/drawing/2014/main" xmlns="" id="{00000000-0008-0000-0700-00009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85" name="3484 CuadroTexto">
          <a:extLst>
            <a:ext uri="{FF2B5EF4-FFF2-40B4-BE49-F238E27FC236}">
              <a16:creationId xmlns:a16="http://schemas.microsoft.com/office/drawing/2014/main" xmlns="" id="{00000000-0008-0000-0700-00009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86" name="3485 CuadroTexto">
          <a:extLst>
            <a:ext uri="{FF2B5EF4-FFF2-40B4-BE49-F238E27FC236}">
              <a16:creationId xmlns:a16="http://schemas.microsoft.com/office/drawing/2014/main" xmlns="" id="{00000000-0008-0000-0700-00009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487" name="3486 CuadroTexto">
          <a:extLst>
            <a:ext uri="{FF2B5EF4-FFF2-40B4-BE49-F238E27FC236}">
              <a16:creationId xmlns:a16="http://schemas.microsoft.com/office/drawing/2014/main" xmlns="" id="{00000000-0008-0000-0700-00009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488" name="3487 CuadroTexto">
          <a:extLst>
            <a:ext uri="{FF2B5EF4-FFF2-40B4-BE49-F238E27FC236}">
              <a16:creationId xmlns:a16="http://schemas.microsoft.com/office/drawing/2014/main" xmlns="" id="{00000000-0008-0000-0700-0000A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489" name="3488 CuadroTexto">
          <a:extLst>
            <a:ext uri="{FF2B5EF4-FFF2-40B4-BE49-F238E27FC236}">
              <a16:creationId xmlns:a16="http://schemas.microsoft.com/office/drawing/2014/main" xmlns="" id="{00000000-0008-0000-0700-0000A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490" name="3489 CuadroTexto">
          <a:extLst>
            <a:ext uri="{FF2B5EF4-FFF2-40B4-BE49-F238E27FC236}">
              <a16:creationId xmlns:a16="http://schemas.microsoft.com/office/drawing/2014/main" xmlns="" id="{00000000-0008-0000-0700-0000A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91" name="3490 CuadroTexto">
          <a:extLst>
            <a:ext uri="{FF2B5EF4-FFF2-40B4-BE49-F238E27FC236}">
              <a16:creationId xmlns:a16="http://schemas.microsoft.com/office/drawing/2014/main" xmlns="" id="{00000000-0008-0000-0700-0000A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492" name="3491 CuadroTexto">
          <a:extLst>
            <a:ext uri="{FF2B5EF4-FFF2-40B4-BE49-F238E27FC236}">
              <a16:creationId xmlns:a16="http://schemas.microsoft.com/office/drawing/2014/main" xmlns="" id="{00000000-0008-0000-0700-0000A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93" name="3492 CuadroTexto">
          <a:extLst>
            <a:ext uri="{FF2B5EF4-FFF2-40B4-BE49-F238E27FC236}">
              <a16:creationId xmlns:a16="http://schemas.microsoft.com/office/drawing/2014/main" xmlns="" id="{00000000-0008-0000-0700-0000A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494" name="3493 CuadroTexto">
          <a:extLst>
            <a:ext uri="{FF2B5EF4-FFF2-40B4-BE49-F238E27FC236}">
              <a16:creationId xmlns:a16="http://schemas.microsoft.com/office/drawing/2014/main" xmlns="" id="{00000000-0008-0000-0700-0000A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95" name="3494 CuadroTexto">
          <a:extLst>
            <a:ext uri="{FF2B5EF4-FFF2-40B4-BE49-F238E27FC236}">
              <a16:creationId xmlns:a16="http://schemas.microsoft.com/office/drawing/2014/main" xmlns="" id="{00000000-0008-0000-0700-0000A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496" name="3495 CuadroTexto">
          <a:extLst>
            <a:ext uri="{FF2B5EF4-FFF2-40B4-BE49-F238E27FC236}">
              <a16:creationId xmlns:a16="http://schemas.microsoft.com/office/drawing/2014/main" xmlns="" id="{00000000-0008-0000-0700-0000A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97" name="3496 CuadroTexto">
          <a:extLst>
            <a:ext uri="{FF2B5EF4-FFF2-40B4-BE49-F238E27FC236}">
              <a16:creationId xmlns:a16="http://schemas.microsoft.com/office/drawing/2014/main" xmlns="" id="{00000000-0008-0000-0700-0000A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98" name="3497 CuadroTexto">
          <a:extLst>
            <a:ext uri="{FF2B5EF4-FFF2-40B4-BE49-F238E27FC236}">
              <a16:creationId xmlns:a16="http://schemas.microsoft.com/office/drawing/2014/main" xmlns="" id="{00000000-0008-0000-0700-0000A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499" name="3498 CuadroTexto">
          <a:extLst>
            <a:ext uri="{FF2B5EF4-FFF2-40B4-BE49-F238E27FC236}">
              <a16:creationId xmlns:a16="http://schemas.microsoft.com/office/drawing/2014/main" xmlns="" id="{00000000-0008-0000-0700-0000A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500" name="3499 CuadroTexto">
          <a:extLst>
            <a:ext uri="{FF2B5EF4-FFF2-40B4-BE49-F238E27FC236}">
              <a16:creationId xmlns:a16="http://schemas.microsoft.com/office/drawing/2014/main" xmlns="" id="{00000000-0008-0000-0700-0000A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501" name="3500 CuadroTexto">
          <a:extLst>
            <a:ext uri="{FF2B5EF4-FFF2-40B4-BE49-F238E27FC236}">
              <a16:creationId xmlns:a16="http://schemas.microsoft.com/office/drawing/2014/main" xmlns="" id="{00000000-0008-0000-0700-0000A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502" name="3501 CuadroTexto">
          <a:extLst>
            <a:ext uri="{FF2B5EF4-FFF2-40B4-BE49-F238E27FC236}">
              <a16:creationId xmlns:a16="http://schemas.microsoft.com/office/drawing/2014/main" xmlns="" id="{00000000-0008-0000-0700-0000A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503" name="3502 CuadroTexto">
          <a:extLst>
            <a:ext uri="{FF2B5EF4-FFF2-40B4-BE49-F238E27FC236}">
              <a16:creationId xmlns:a16="http://schemas.microsoft.com/office/drawing/2014/main" xmlns="" id="{00000000-0008-0000-0700-0000A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504" name="3503 CuadroTexto">
          <a:extLst>
            <a:ext uri="{FF2B5EF4-FFF2-40B4-BE49-F238E27FC236}">
              <a16:creationId xmlns:a16="http://schemas.microsoft.com/office/drawing/2014/main" xmlns="" id="{00000000-0008-0000-0700-0000B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05" name="3504 CuadroTexto">
          <a:extLst>
            <a:ext uri="{FF2B5EF4-FFF2-40B4-BE49-F238E27FC236}">
              <a16:creationId xmlns:a16="http://schemas.microsoft.com/office/drawing/2014/main" xmlns="" id="{00000000-0008-0000-0700-0000B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06" name="3505 CuadroTexto">
          <a:extLst>
            <a:ext uri="{FF2B5EF4-FFF2-40B4-BE49-F238E27FC236}">
              <a16:creationId xmlns:a16="http://schemas.microsoft.com/office/drawing/2014/main" xmlns="" id="{00000000-0008-0000-0700-0000B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507" name="3506 CuadroTexto">
          <a:extLst>
            <a:ext uri="{FF2B5EF4-FFF2-40B4-BE49-F238E27FC236}">
              <a16:creationId xmlns:a16="http://schemas.microsoft.com/office/drawing/2014/main" xmlns="" id="{00000000-0008-0000-0700-0000B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508" name="3507 CuadroTexto">
          <a:extLst>
            <a:ext uri="{FF2B5EF4-FFF2-40B4-BE49-F238E27FC236}">
              <a16:creationId xmlns:a16="http://schemas.microsoft.com/office/drawing/2014/main" xmlns="" id="{00000000-0008-0000-0700-0000B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509" name="3508 CuadroTexto">
          <a:extLst>
            <a:ext uri="{FF2B5EF4-FFF2-40B4-BE49-F238E27FC236}">
              <a16:creationId xmlns:a16="http://schemas.microsoft.com/office/drawing/2014/main" xmlns="" id="{00000000-0008-0000-0700-0000B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510" name="3509 CuadroTexto">
          <a:extLst>
            <a:ext uri="{FF2B5EF4-FFF2-40B4-BE49-F238E27FC236}">
              <a16:creationId xmlns:a16="http://schemas.microsoft.com/office/drawing/2014/main" xmlns="" id="{00000000-0008-0000-0700-0000B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11" name="3510 CuadroTexto">
          <a:extLst>
            <a:ext uri="{FF2B5EF4-FFF2-40B4-BE49-F238E27FC236}">
              <a16:creationId xmlns:a16="http://schemas.microsoft.com/office/drawing/2014/main" xmlns="" id="{00000000-0008-0000-0700-0000B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12" name="3511 CuadroTexto">
          <a:extLst>
            <a:ext uri="{FF2B5EF4-FFF2-40B4-BE49-F238E27FC236}">
              <a16:creationId xmlns:a16="http://schemas.microsoft.com/office/drawing/2014/main" xmlns="" id="{00000000-0008-0000-0700-0000B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13" name="3512 CuadroTexto">
          <a:extLst>
            <a:ext uri="{FF2B5EF4-FFF2-40B4-BE49-F238E27FC236}">
              <a16:creationId xmlns:a16="http://schemas.microsoft.com/office/drawing/2014/main" xmlns="" id="{00000000-0008-0000-0700-0000B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14" name="3513 CuadroTexto">
          <a:extLst>
            <a:ext uri="{FF2B5EF4-FFF2-40B4-BE49-F238E27FC236}">
              <a16:creationId xmlns:a16="http://schemas.microsoft.com/office/drawing/2014/main" xmlns="" id="{00000000-0008-0000-0700-0000B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15" name="3514 CuadroTexto">
          <a:extLst>
            <a:ext uri="{FF2B5EF4-FFF2-40B4-BE49-F238E27FC236}">
              <a16:creationId xmlns:a16="http://schemas.microsoft.com/office/drawing/2014/main" xmlns="" id="{00000000-0008-0000-0700-0000B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16" name="3515 CuadroTexto">
          <a:extLst>
            <a:ext uri="{FF2B5EF4-FFF2-40B4-BE49-F238E27FC236}">
              <a16:creationId xmlns:a16="http://schemas.microsoft.com/office/drawing/2014/main" xmlns="" id="{00000000-0008-0000-0700-0000B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517" name="3516 CuadroTexto">
          <a:extLst>
            <a:ext uri="{FF2B5EF4-FFF2-40B4-BE49-F238E27FC236}">
              <a16:creationId xmlns:a16="http://schemas.microsoft.com/office/drawing/2014/main" xmlns="" id="{00000000-0008-0000-0700-0000B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518" name="3517 CuadroTexto">
          <a:extLst>
            <a:ext uri="{FF2B5EF4-FFF2-40B4-BE49-F238E27FC236}">
              <a16:creationId xmlns:a16="http://schemas.microsoft.com/office/drawing/2014/main" xmlns="" id="{00000000-0008-0000-0700-0000B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519" name="3518 CuadroTexto">
          <a:extLst>
            <a:ext uri="{FF2B5EF4-FFF2-40B4-BE49-F238E27FC236}">
              <a16:creationId xmlns:a16="http://schemas.microsoft.com/office/drawing/2014/main" xmlns="" id="{00000000-0008-0000-0700-0000B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520" name="3519 CuadroTexto">
          <a:extLst>
            <a:ext uri="{FF2B5EF4-FFF2-40B4-BE49-F238E27FC236}">
              <a16:creationId xmlns:a16="http://schemas.microsoft.com/office/drawing/2014/main" xmlns="" id="{00000000-0008-0000-0700-0000C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521" name="3520 CuadroTexto">
          <a:extLst>
            <a:ext uri="{FF2B5EF4-FFF2-40B4-BE49-F238E27FC236}">
              <a16:creationId xmlns:a16="http://schemas.microsoft.com/office/drawing/2014/main" xmlns="" id="{00000000-0008-0000-0700-0000C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522" name="3521 CuadroTexto">
          <a:extLst>
            <a:ext uri="{FF2B5EF4-FFF2-40B4-BE49-F238E27FC236}">
              <a16:creationId xmlns:a16="http://schemas.microsoft.com/office/drawing/2014/main" xmlns="" id="{00000000-0008-0000-0700-0000C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523" name="3522 CuadroTexto">
          <a:extLst>
            <a:ext uri="{FF2B5EF4-FFF2-40B4-BE49-F238E27FC236}">
              <a16:creationId xmlns:a16="http://schemas.microsoft.com/office/drawing/2014/main" xmlns="" id="{00000000-0008-0000-0700-0000C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524" name="3523 CuadroTexto">
          <a:extLst>
            <a:ext uri="{FF2B5EF4-FFF2-40B4-BE49-F238E27FC236}">
              <a16:creationId xmlns:a16="http://schemas.microsoft.com/office/drawing/2014/main" xmlns="" id="{00000000-0008-0000-0700-0000C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525" name="3524 CuadroTexto">
          <a:extLst>
            <a:ext uri="{FF2B5EF4-FFF2-40B4-BE49-F238E27FC236}">
              <a16:creationId xmlns:a16="http://schemas.microsoft.com/office/drawing/2014/main" xmlns="" id="{00000000-0008-0000-0700-0000C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526" name="3525 CuadroTexto">
          <a:extLst>
            <a:ext uri="{FF2B5EF4-FFF2-40B4-BE49-F238E27FC236}">
              <a16:creationId xmlns:a16="http://schemas.microsoft.com/office/drawing/2014/main" xmlns="" id="{00000000-0008-0000-0700-0000C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527" name="3526 CuadroTexto">
          <a:extLst>
            <a:ext uri="{FF2B5EF4-FFF2-40B4-BE49-F238E27FC236}">
              <a16:creationId xmlns:a16="http://schemas.microsoft.com/office/drawing/2014/main" xmlns="" id="{00000000-0008-0000-0700-0000C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528" name="3527 CuadroTexto">
          <a:extLst>
            <a:ext uri="{FF2B5EF4-FFF2-40B4-BE49-F238E27FC236}">
              <a16:creationId xmlns:a16="http://schemas.microsoft.com/office/drawing/2014/main" xmlns="" id="{00000000-0008-0000-0700-0000C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529" name="3528 CuadroTexto">
          <a:extLst>
            <a:ext uri="{FF2B5EF4-FFF2-40B4-BE49-F238E27FC236}">
              <a16:creationId xmlns:a16="http://schemas.microsoft.com/office/drawing/2014/main" xmlns="" id="{00000000-0008-0000-0700-0000C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530" name="3529 CuadroTexto">
          <a:extLst>
            <a:ext uri="{FF2B5EF4-FFF2-40B4-BE49-F238E27FC236}">
              <a16:creationId xmlns:a16="http://schemas.microsoft.com/office/drawing/2014/main" xmlns="" id="{00000000-0008-0000-0700-0000C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531" name="3530 CuadroTexto">
          <a:extLst>
            <a:ext uri="{FF2B5EF4-FFF2-40B4-BE49-F238E27FC236}">
              <a16:creationId xmlns:a16="http://schemas.microsoft.com/office/drawing/2014/main" xmlns="" id="{00000000-0008-0000-0700-0000C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532" name="3531 CuadroTexto">
          <a:extLst>
            <a:ext uri="{FF2B5EF4-FFF2-40B4-BE49-F238E27FC236}">
              <a16:creationId xmlns:a16="http://schemas.microsoft.com/office/drawing/2014/main" xmlns="" id="{00000000-0008-0000-0700-0000C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533" name="3532 CuadroTexto">
          <a:extLst>
            <a:ext uri="{FF2B5EF4-FFF2-40B4-BE49-F238E27FC236}">
              <a16:creationId xmlns:a16="http://schemas.microsoft.com/office/drawing/2014/main" xmlns="" id="{00000000-0008-0000-0700-0000C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534" name="3533 CuadroTexto">
          <a:extLst>
            <a:ext uri="{FF2B5EF4-FFF2-40B4-BE49-F238E27FC236}">
              <a16:creationId xmlns:a16="http://schemas.microsoft.com/office/drawing/2014/main" xmlns="" id="{00000000-0008-0000-0700-0000C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35" name="3534 CuadroTexto">
          <a:extLst>
            <a:ext uri="{FF2B5EF4-FFF2-40B4-BE49-F238E27FC236}">
              <a16:creationId xmlns:a16="http://schemas.microsoft.com/office/drawing/2014/main" xmlns="" id="{00000000-0008-0000-0700-0000C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36" name="3535 CuadroTexto">
          <a:extLst>
            <a:ext uri="{FF2B5EF4-FFF2-40B4-BE49-F238E27FC236}">
              <a16:creationId xmlns:a16="http://schemas.microsoft.com/office/drawing/2014/main" xmlns="" id="{00000000-0008-0000-0700-0000D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37" name="3536 CuadroTexto">
          <a:extLst>
            <a:ext uri="{FF2B5EF4-FFF2-40B4-BE49-F238E27FC236}">
              <a16:creationId xmlns:a16="http://schemas.microsoft.com/office/drawing/2014/main" xmlns="" id="{00000000-0008-0000-0700-0000D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38" name="3537 CuadroTexto">
          <a:extLst>
            <a:ext uri="{FF2B5EF4-FFF2-40B4-BE49-F238E27FC236}">
              <a16:creationId xmlns:a16="http://schemas.microsoft.com/office/drawing/2014/main" xmlns="" id="{00000000-0008-0000-0700-0000D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539" name="3538 CuadroTexto">
          <a:extLst>
            <a:ext uri="{FF2B5EF4-FFF2-40B4-BE49-F238E27FC236}">
              <a16:creationId xmlns:a16="http://schemas.microsoft.com/office/drawing/2014/main" xmlns="" id="{00000000-0008-0000-0700-0000D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540" name="3539 CuadroTexto">
          <a:extLst>
            <a:ext uri="{FF2B5EF4-FFF2-40B4-BE49-F238E27FC236}">
              <a16:creationId xmlns:a16="http://schemas.microsoft.com/office/drawing/2014/main" xmlns="" id="{00000000-0008-0000-0700-0000D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41" name="3540 CuadroTexto">
          <a:extLst>
            <a:ext uri="{FF2B5EF4-FFF2-40B4-BE49-F238E27FC236}">
              <a16:creationId xmlns:a16="http://schemas.microsoft.com/office/drawing/2014/main" xmlns="" id="{00000000-0008-0000-0700-0000D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42" name="3541 CuadroTexto">
          <a:extLst>
            <a:ext uri="{FF2B5EF4-FFF2-40B4-BE49-F238E27FC236}">
              <a16:creationId xmlns:a16="http://schemas.microsoft.com/office/drawing/2014/main" xmlns="" id="{00000000-0008-0000-0700-0000D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43" name="3542 CuadroTexto">
          <a:extLst>
            <a:ext uri="{FF2B5EF4-FFF2-40B4-BE49-F238E27FC236}">
              <a16:creationId xmlns:a16="http://schemas.microsoft.com/office/drawing/2014/main" xmlns="" id="{00000000-0008-0000-0700-0000D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44" name="3543 CuadroTexto">
          <a:extLst>
            <a:ext uri="{FF2B5EF4-FFF2-40B4-BE49-F238E27FC236}">
              <a16:creationId xmlns:a16="http://schemas.microsoft.com/office/drawing/2014/main" xmlns="" id="{00000000-0008-0000-0700-0000D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545" name="3544 CuadroTexto">
          <a:extLst>
            <a:ext uri="{FF2B5EF4-FFF2-40B4-BE49-F238E27FC236}">
              <a16:creationId xmlns:a16="http://schemas.microsoft.com/office/drawing/2014/main" xmlns="" id="{00000000-0008-0000-0700-0000D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546" name="3545 CuadroTexto">
          <a:extLst>
            <a:ext uri="{FF2B5EF4-FFF2-40B4-BE49-F238E27FC236}">
              <a16:creationId xmlns:a16="http://schemas.microsoft.com/office/drawing/2014/main" xmlns="" id="{00000000-0008-0000-0700-0000D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547" name="3546 CuadroTexto">
          <a:extLst>
            <a:ext uri="{FF2B5EF4-FFF2-40B4-BE49-F238E27FC236}">
              <a16:creationId xmlns:a16="http://schemas.microsoft.com/office/drawing/2014/main" xmlns="" id="{00000000-0008-0000-0700-0000D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548" name="3547 CuadroTexto">
          <a:extLst>
            <a:ext uri="{FF2B5EF4-FFF2-40B4-BE49-F238E27FC236}">
              <a16:creationId xmlns:a16="http://schemas.microsoft.com/office/drawing/2014/main" xmlns="" id="{00000000-0008-0000-0700-0000D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549" name="3548 CuadroTexto">
          <a:extLst>
            <a:ext uri="{FF2B5EF4-FFF2-40B4-BE49-F238E27FC236}">
              <a16:creationId xmlns:a16="http://schemas.microsoft.com/office/drawing/2014/main" xmlns="" id="{00000000-0008-0000-0700-0000D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550" name="3549 CuadroTexto">
          <a:extLst>
            <a:ext uri="{FF2B5EF4-FFF2-40B4-BE49-F238E27FC236}">
              <a16:creationId xmlns:a16="http://schemas.microsoft.com/office/drawing/2014/main" xmlns="" id="{00000000-0008-0000-0700-0000D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551" name="3550 CuadroTexto">
          <a:extLst>
            <a:ext uri="{FF2B5EF4-FFF2-40B4-BE49-F238E27FC236}">
              <a16:creationId xmlns:a16="http://schemas.microsoft.com/office/drawing/2014/main" xmlns="" id="{00000000-0008-0000-0700-0000D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552" name="3551 CuadroTexto">
          <a:extLst>
            <a:ext uri="{FF2B5EF4-FFF2-40B4-BE49-F238E27FC236}">
              <a16:creationId xmlns:a16="http://schemas.microsoft.com/office/drawing/2014/main" xmlns="" id="{00000000-0008-0000-0700-0000E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553" name="3552 CuadroTexto">
          <a:extLst>
            <a:ext uri="{FF2B5EF4-FFF2-40B4-BE49-F238E27FC236}">
              <a16:creationId xmlns:a16="http://schemas.microsoft.com/office/drawing/2014/main" xmlns="" id="{00000000-0008-0000-0700-0000E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554" name="3553 CuadroTexto">
          <a:extLst>
            <a:ext uri="{FF2B5EF4-FFF2-40B4-BE49-F238E27FC236}">
              <a16:creationId xmlns:a16="http://schemas.microsoft.com/office/drawing/2014/main" xmlns="" id="{00000000-0008-0000-0700-0000E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55" name="3554 CuadroTexto">
          <a:extLst>
            <a:ext uri="{FF2B5EF4-FFF2-40B4-BE49-F238E27FC236}">
              <a16:creationId xmlns:a16="http://schemas.microsoft.com/office/drawing/2014/main" xmlns="" id="{00000000-0008-0000-0700-0000E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556" name="3555 CuadroTexto">
          <a:extLst>
            <a:ext uri="{FF2B5EF4-FFF2-40B4-BE49-F238E27FC236}">
              <a16:creationId xmlns:a16="http://schemas.microsoft.com/office/drawing/2014/main" xmlns="" id="{00000000-0008-0000-0700-0000E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57" name="3556 CuadroTexto">
          <a:extLst>
            <a:ext uri="{FF2B5EF4-FFF2-40B4-BE49-F238E27FC236}">
              <a16:creationId xmlns:a16="http://schemas.microsoft.com/office/drawing/2014/main" xmlns="" id="{00000000-0008-0000-0700-0000E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558" name="3557 CuadroTexto">
          <a:extLst>
            <a:ext uri="{FF2B5EF4-FFF2-40B4-BE49-F238E27FC236}">
              <a16:creationId xmlns:a16="http://schemas.microsoft.com/office/drawing/2014/main" xmlns="" id="{00000000-0008-0000-0700-0000E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559" name="3558 CuadroTexto">
          <a:extLst>
            <a:ext uri="{FF2B5EF4-FFF2-40B4-BE49-F238E27FC236}">
              <a16:creationId xmlns:a16="http://schemas.microsoft.com/office/drawing/2014/main" xmlns="" id="{00000000-0008-0000-0700-0000E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560" name="3559 CuadroTexto">
          <a:extLst>
            <a:ext uri="{FF2B5EF4-FFF2-40B4-BE49-F238E27FC236}">
              <a16:creationId xmlns:a16="http://schemas.microsoft.com/office/drawing/2014/main" xmlns="" id="{00000000-0008-0000-0700-0000E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561" name="3560 CuadroTexto">
          <a:extLst>
            <a:ext uri="{FF2B5EF4-FFF2-40B4-BE49-F238E27FC236}">
              <a16:creationId xmlns:a16="http://schemas.microsoft.com/office/drawing/2014/main" xmlns="" id="{00000000-0008-0000-0700-0000E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562" name="3561 CuadroTexto">
          <a:extLst>
            <a:ext uri="{FF2B5EF4-FFF2-40B4-BE49-F238E27FC236}">
              <a16:creationId xmlns:a16="http://schemas.microsoft.com/office/drawing/2014/main" xmlns="" id="{00000000-0008-0000-0700-0000E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563" name="3562 CuadroTexto">
          <a:extLst>
            <a:ext uri="{FF2B5EF4-FFF2-40B4-BE49-F238E27FC236}">
              <a16:creationId xmlns:a16="http://schemas.microsoft.com/office/drawing/2014/main" xmlns="" id="{00000000-0008-0000-0700-0000E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564" name="3563 CuadroTexto">
          <a:extLst>
            <a:ext uri="{FF2B5EF4-FFF2-40B4-BE49-F238E27FC236}">
              <a16:creationId xmlns:a16="http://schemas.microsoft.com/office/drawing/2014/main" xmlns="" id="{00000000-0008-0000-0700-0000E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565" name="3564 CuadroTexto">
          <a:extLst>
            <a:ext uri="{FF2B5EF4-FFF2-40B4-BE49-F238E27FC236}">
              <a16:creationId xmlns:a16="http://schemas.microsoft.com/office/drawing/2014/main" xmlns="" id="{00000000-0008-0000-0700-0000E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566" name="3565 CuadroTexto">
          <a:extLst>
            <a:ext uri="{FF2B5EF4-FFF2-40B4-BE49-F238E27FC236}">
              <a16:creationId xmlns:a16="http://schemas.microsoft.com/office/drawing/2014/main" xmlns="" id="{00000000-0008-0000-0700-0000E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567" name="3566 CuadroTexto">
          <a:extLst>
            <a:ext uri="{FF2B5EF4-FFF2-40B4-BE49-F238E27FC236}">
              <a16:creationId xmlns:a16="http://schemas.microsoft.com/office/drawing/2014/main" xmlns="" id="{00000000-0008-0000-0700-0000E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568" name="3567 CuadroTexto">
          <a:extLst>
            <a:ext uri="{FF2B5EF4-FFF2-40B4-BE49-F238E27FC236}">
              <a16:creationId xmlns:a16="http://schemas.microsoft.com/office/drawing/2014/main" xmlns="" id="{00000000-0008-0000-0700-0000F0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569" name="3568 CuadroTexto">
          <a:extLst>
            <a:ext uri="{FF2B5EF4-FFF2-40B4-BE49-F238E27FC236}">
              <a16:creationId xmlns:a16="http://schemas.microsoft.com/office/drawing/2014/main" xmlns="" id="{00000000-0008-0000-0700-0000F1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570" name="3569 CuadroTexto">
          <a:extLst>
            <a:ext uri="{FF2B5EF4-FFF2-40B4-BE49-F238E27FC236}">
              <a16:creationId xmlns:a16="http://schemas.microsoft.com/office/drawing/2014/main" xmlns="" id="{00000000-0008-0000-0700-0000F2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571" name="3570 CuadroTexto">
          <a:extLst>
            <a:ext uri="{FF2B5EF4-FFF2-40B4-BE49-F238E27FC236}">
              <a16:creationId xmlns:a16="http://schemas.microsoft.com/office/drawing/2014/main" xmlns="" id="{00000000-0008-0000-0700-0000F3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572" name="3571 CuadroTexto">
          <a:extLst>
            <a:ext uri="{FF2B5EF4-FFF2-40B4-BE49-F238E27FC236}">
              <a16:creationId xmlns:a16="http://schemas.microsoft.com/office/drawing/2014/main" xmlns="" id="{00000000-0008-0000-0700-0000F4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573" name="3572 CuadroTexto">
          <a:extLst>
            <a:ext uri="{FF2B5EF4-FFF2-40B4-BE49-F238E27FC236}">
              <a16:creationId xmlns:a16="http://schemas.microsoft.com/office/drawing/2014/main" xmlns="" id="{00000000-0008-0000-0700-0000F5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574" name="3573 CuadroTexto">
          <a:extLst>
            <a:ext uri="{FF2B5EF4-FFF2-40B4-BE49-F238E27FC236}">
              <a16:creationId xmlns:a16="http://schemas.microsoft.com/office/drawing/2014/main" xmlns="" id="{00000000-0008-0000-0700-0000F6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575" name="3574 CuadroTexto">
          <a:extLst>
            <a:ext uri="{FF2B5EF4-FFF2-40B4-BE49-F238E27FC236}">
              <a16:creationId xmlns:a16="http://schemas.microsoft.com/office/drawing/2014/main" xmlns="" id="{00000000-0008-0000-0700-0000F7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576" name="3575 CuadroTexto">
          <a:extLst>
            <a:ext uri="{FF2B5EF4-FFF2-40B4-BE49-F238E27FC236}">
              <a16:creationId xmlns:a16="http://schemas.microsoft.com/office/drawing/2014/main" xmlns="" id="{00000000-0008-0000-0700-0000F8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577" name="3576 CuadroTexto">
          <a:extLst>
            <a:ext uri="{FF2B5EF4-FFF2-40B4-BE49-F238E27FC236}">
              <a16:creationId xmlns:a16="http://schemas.microsoft.com/office/drawing/2014/main" xmlns="" id="{00000000-0008-0000-0700-0000F9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578" name="3577 CuadroTexto">
          <a:extLst>
            <a:ext uri="{FF2B5EF4-FFF2-40B4-BE49-F238E27FC236}">
              <a16:creationId xmlns:a16="http://schemas.microsoft.com/office/drawing/2014/main" xmlns="" id="{00000000-0008-0000-0700-0000FA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579" name="3578 CuadroTexto">
          <a:extLst>
            <a:ext uri="{FF2B5EF4-FFF2-40B4-BE49-F238E27FC236}">
              <a16:creationId xmlns:a16="http://schemas.microsoft.com/office/drawing/2014/main" xmlns="" id="{00000000-0008-0000-0700-0000FB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580" name="3579 CuadroTexto">
          <a:extLst>
            <a:ext uri="{FF2B5EF4-FFF2-40B4-BE49-F238E27FC236}">
              <a16:creationId xmlns:a16="http://schemas.microsoft.com/office/drawing/2014/main" xmlns="" id="{00000000-0008-0000-0700-0000FC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581" name="3580 CuadroTexto">
          <a:extLst>
            <a:ext uri="{FF2B5EF4-FFF2-40B4-BE49-F238E27FC236}">
              <a16:creationId xmlns:a16="http://schemas.microsoft.com/office/drawing/2014/main" xmlns="" id="{00000000-0008-0000-0700-0000FD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582" name="3581 CuadroTexto">
          <a:extLst>
            <a:ext uri="{FF2B5EF4-FFF2-40B4-BE49-F238E27FC236}">
              <a16:creationId xmlns:a16="http://schemas.microsoft.com/office/drawing/2014/main" xmlns="" id="{00000000-0008-0000-0700-0000FE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583" name="3582 CuadroTexto">
          <a:extLst>
            <a:ext uri="{FF2B5EF4-FFF2-40B4-BE49-F238E27FC236}">
              <a16:creationId xmlns:a16="http://schemas.microsoft.com/office/drawing/2014/main" xmlns="" id="{00000000-0008-0000-0700-0000FF0D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584" name="3583 CuadroTexto">
          <a:extLst>
            <a:ext uri="{FF2B5EF4-FFF2-40B4-BE49-F238E27FC236}">
              <a16:creationId xmlns:a16="http://schemas.microsoft.com/office/drawing/2014/main" xmlns="" id="{00000000-0008-0000-0700-00000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3585" name="3584 CuadroTexto">
          <a:extLst>
            <a:ext uri="{FF2B5EF4-FFF2-40B4-BE49-F238E27FC236}">
              <a16:creationId xmlns:a16="http://schemas.microsoft.com/office/drawing/2014/main" xmlns="" id="{00000000-0008-0000-0700-00000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3586" name="3585 CuadroTexto">
          <a:extLst>
            <a:ext uri="{FF2B5EF4-FFF2-40B4-BE49-F238E27FC236}">
              <a16:creationId xmlns:a16="http://schemas.microsoft.com/office/drawing/2014/main" xmlns="" id="{00000000-0008-0000-0700-00000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587" name="3586 CuadroTexto">
          <a:extLst>
            <a:ext uri="{FF2B5EF4-FFF2-40B4-BE49-F238E27FC236}">
              <a16:creationId xmlns:a16="http://schemas.microsoft.com/office/drawing/2014/main" xmlns="" id="{00000000-0008-0000-0700-00000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2508</xdr:row>
      <xdr:rowOff>65314</xdr:rowOff>
    </xdr:from>
    <xdr:ext cx="914400" cy="264560"/>
    <xdr:sp macro="" textlink="">
      <xdr:nvSpPr>
        <xdr:cNvPr id="3588" name="3587 CuadroTexto">
          <a:extLst>
            <a:ext uri="{FF2B5EF4-FFF2-40B4-BE49-F238E27FC236}">
              <a16:creationId xmlns:a16="http://schemas.microsoft.com/office/drawing/2014/main" xmlns="" id="{00000000-0008-0000-0700-00000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589" name="3588 CuadroTexto">
          <a:extLst>
            <a:ext uri="{FF2B5EF4-FFF2-40B4-BE49-F238E27FC236}">
              <a16:creationId xmlns:a16="http://schemas.microsoft.com/office/drawing/2014/main" xmlns="" id="{00000000-0008-0000-0700-00000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180</xdr:row>
      <xdr:rowOff>65314</xdr:rowOff>
    </xdr:from>
    <xdr:ext cx="914400" cy="264560"/>
    <xdr:sp macro="" textlink="">
      <xdr:nvSpPr>
        <xdr:cNvPr id="3590" name="3589 CuadroTexto">
          <a:extLst>
            <a:ext uri="{FF2B5EF4-FFF2-40B4-BE49-F238E27FC236}">
              <a16:creationId xmlns:a16="http://schemas.microsoft.com/office/drawing/2014/main" xmlns="" id="{00000000-0008-0000-0700-00000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591" name="3590 CuadroTexto">
          <a:extLst>
            <a:ext uri="{FF2B5EF4-FFF2-40B4-BE49-F238E27FC236}">
              <a16:creationId xmlns:a16="http://schemas.microsoft.com/office/drawing/2014/main" xmlns="" id="{00000000-0008-0000-0700-00000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1995</xdr:row>
      <xdr:rowOff>65314</xdr:rowOff>
    </xdr:from>
    <xdr:ext cx="914400" cy="264560"/>
    <xdr:sp macro="" textlink="">
      <xdr:nvSpPr>
        <xdr:cNvPr id="3592" name="3591 CuadroTexto">
          <a:extLst>
            <a:ext uri="{FF2B5EF4-FFF2-40B4-BE49-F238E27FC236}">
              <a16:creationId xmlns:a16="http://schemas.microsoft.com/office/drawing/2014/main" xmlns="" id="{00000000-0008-0000-0700-00000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593" name="3592 CuadroTexto">
          <a:extLst>
            <a:ext uri="{FF2B5EF4-FFF2-40B4-BE49-F238E27FC236}">
              <a16:creationId xmlns:a16="http://schemas.microsoft.com/office/drawing/2014/main" xmlns="" id="{00000000-0008-0000-0700-00000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594" name="3593 CuadroTexto">
          <a:extLst>
            <a:ext uri="{FF2B5EF4-FFF2-40B4-BE49-F238E27FC236}">
              <a16:creationId xmlns:a16="http://schemas.microsoft.com/office/drawing/2014/main" xmlns="" id="{00000000-0008-0000-0700-00000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595" name="3594 CuadroTexto">
          <a:extLst>
            <a:ext uri="{FF2B5EF4-FFF2-40B4-BE49-F238E27FC236}">
              <a16:creationId xmlns:a16="http://schemas.microsoft.com/office/drawing/2014/main" xmlns="" id="{00000000-0008-0000-0700-00000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1689</xdr:row>
      <xdr:rowOff>65314</xdr:rowOff>
    </xdr:from>
    <xdr:ext cx="914400" cy="264560"/>
    <xdr:sp macro="" textlink="">
      <xdr:nvSpPr>
        <xdr:cNvPr id="3596" name="3595 CuadroTexto">
          <a:extLst>
            <a:ext uri="{FF2B5EF4-FFF2-40B4-BE49-F238E27FC236}">
              <a16:creationId xmlns:a16="http://schemas.microsoft.com/office/drawing/2014/main" xmlns="" id="{00000000-0008-0000-0700-00000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597" name="3596 CuadroTexto">
          <a:extLst>
            <a:ext uri="{FF2B5EF4-FFF2-40B4-BE49-F238E27FC236}">
              <a16:creationId xmlns:a16="http://schemas.microsoft.com/office/drawing/2014/main" xmlns="" id="{00000000-0008-0000-0700-00000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598" name="3597 CuadroTexto">
          <a:extLst>
            <a:ext uri="{FF2B5EF4-FFF2-40B4-BE49-F238E27FC236}">
              <a16:creationId xmlns:a16="http://schemas.microsoft.com/office/drawing/2014/main" xmlns="" id="{00000000-0008-0000-0700-00000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599" name="3598 CuadroTexto">
          <a:extLst>
            <a:ext uri="{FF2B5EF4-FFF2-40B4-BE49-F238E27FC236}">
              <a16:creationId xmlns:a16="http://schemas.microsoft.com/office/drawing/2014/main" xmlns="" id="{00000000-0008-0000-0700-00000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600" name="3599 CuadroTexto">
          <a:extLst>
            <a:ext uri="{FF2B5EF4-FFF2-40B4-BE49-F238E27FC236}">
              <a16:creationId xmlns:a16="http://schemas.microsoft.com/office/drawing/2014/main" xmlns="" id="{00000000-0008-0000-0700-00001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601" name="3600 CuadroTexto">
          <a:extLst>
            <a:ext uri="{FF2B5EF4-FFF2-40B4-BE49-F238E27FC236}">
              <a16:creationId xmlns:a16="http://schemas.microsoft.com/office/drawing/2014/main" xmlns="" id="{00000000-0008-0000-0700-00001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602" name="3601 CuadroTexto">
          <a:extLst>
            <a:ext uri="{FF2B5EF4-FFF2-40B4-BE49-F238E27FC236}">
              <a16:creationId xmlns:a16="http://schemas.microsoft.com/office/drawing/2014/main" xmlns="" id="{00000000-0008-0000-0700-00001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603" name="3602 CuadroTexto">
          <a:extLst>
            <a:ext uri="{FF2B5EF4-FFF2-40B4-BE49-F238E27FC236}">
              <a16:creationId xmlns:a16="http://schemas.microsoft.com/office/drawing/2014/main" xmlns="" id="{00000000-0008-0000-0700-00001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2336</xdr:row>
      <xdr:rowOff>65314</xdr:rowOff>
    </xdr:from>
    <xdr:ext cx="914400" cy="264560"/>
    <xdr:sp macro="" textlink="">
      <xdr:nvSpPr>
        <xdr:cNvPr id="3604" name="3603 CuadroTexto">
          <a:extLst>
            <a:ext uri="{FF2B5EF4-FFF2-40B4-BE49-F238E27FC236}">
              <a16:creationId xmlns:a16="http://schemas.microsoft.com/office/drawing/2014/main" xmlns="" id="{00000000-0008-0000-0700-00001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605" name="3604 CuadroTexto">
          <a:extLst>
            <a:ext uri="{FF2B5EF4-FFF2-40B4-BE49-F238E27FC236}">
              <a16:creationId xmlns:a16="http://schemas.microsoft.com/office/drawing/2014/main" xmlns="" id="{00000000-0008-0000-0700-00001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606" name="3605 CuadroTexto">
          <a:extLst>
            <a:ext uri="{FF2B5EF4-FFF2-40B4-BE49-F238E27FC236}">
              <a16:creationId xmlns:a16="http://schemas.microsoft.com/office/drawing/2014/main" xmlns="" id="{00000000-0008-0000-0700-00001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607" name="3606 CuadroTexto">
          <a:extLst>
            <a:ext uri="{FF2B5EF4-FFF2-40B4-BE49-F238E27FC236}">
              <a16:creationId xmlns:a16="http://schemas.microsoft.com/office/drawing/2014/main" xmlns="" id="{00000000-0008-0000-0700-00001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608" name="3607 CuadroTexto">
          <a:extLst>
            <a:ext uri="{FF2B5EF4-FFF2-40B4-BE49-F238E27FC236}">
              <a16:creationId xmlns:a16="http://schemas.microsoft.com/office/drawing/2014/main" xmlns="" id="{00000000-0008-0000-0700-00001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609" name="3608 CuadroTexto">
          <a:extLst>
            <a:ext uri="{FF2B5EF4-FFF2-40B4-BE49-F238E27FC236}">
              <a16:creationId xmlns:a16="http://schemas.microsoft.com/office/drawing/2014/main" xmlns="" id="{00000000-0008-0000-0700-00001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610" name="3609 CuadroTexto">
          <a:extLst>
            <a:ext uri="{FF2B5EF4-FFF2-40B4-BE49-F238E27FC236}">
              <a16:creationId xmlns:a16="http://schemas.microsoft.com/office/drawing/2014/main" xmlns="" id="{00000000-0008-0000-0700-00001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611" name="3610 CuadroTexto">
          <a:extLst>
            <a:ext uri="{FF2B5EF4-FFF2-40B4-BE49-F238E27FC236}">
              <a16:creationId xmlns:a16="http://schemas.microsoft.com/office/drawing/2014/main" xmlns="" id="{00000000-0008-0000-0700-00001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612" name="3611 CuadroTexto">
          <a:extLst>
            <a:ext uri="{FF2B5EF4-FFF2-40B4-BE49-F238E27FC236}">
              <a16:creationId xmlns:a16="http://schemas.microsoft.com/office/drawing/2014/main" xmlns="" id="{00000000-0008-0000-0700-00001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613" name="3612 CuadroTexto">
          <a:extLst>
            <a:ext uri="{FF2B5EF4-FFF2-40B4-BE49-F238E27FC236}">
              <a16:creationId xmlns:a16="http://schemas.microsoft.com/office/drawing/2014/main" xmlns="" id="{00000000-0008-0000-0700-00001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614" name="3613 CuadroTexto">
          <a:extLst>
            <a:ext uri="{FF2B5EF4-FFF2-40B4-BE49-F238E27FC236}">
              <a16:creationId xmlns:a16="http://schemas.microsoft.com/office/drawing/2014/main" xmlns="" id="{00000000-0008-0000-0700-00001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15" name="3614 CuadroTexto">
          <a:extLst>
            <a:ext uri="{FF2B5EF4-FFF2-40B4-BE49-F238E27FC236}">
              <a16:creationId xmlns:a16="http://schemas.microsoft.com/office/drawing/2014/main" xmlns="" id="{00000000-0008-0000-0700-00001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16" name="3615 CuadroTexto">
          <a:extLst>
            <a:ext uri="{FF2B5EF4-FFF2-40B4-BE49-F238E27FC236}">
              <a16:creationId xmlns:a16="http://schemas.microsoft.com/office/drawing/2014/main" xmlns="" id="{00000000-0008-0000-0700-00002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17" name="3616 CuadroTexto">
          <a:extLst>
            <a:ext uri="{FF2B5EF4-FFF2-40B4-BE49-F238E27FC236}">
              <a16:creationId xmlns:a16="http://schemas.microsoft.com/office/drawing/2014/main" xmlns="" id="{00000000-0008-0000-0700-00002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18" name="3617 CuadroTexto">
          <a:extLst>
            <a:ext uri="{FF2B5EF4-FFF2-40B4-BE49-F238E27FC236}">
              <a16:creationId xmlns:a16="http://schemas.microsoft.com/office/drawing/2014/main" xmlns="" id="{00000000-0008-0000-0700-00002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619" name="3618 CuadroTexto">
          <a:extLst>
            <a:ext uri="{FF2B5EF4-FFF2-40B4-BE49-F238E27FC236}">
              <a16:creationId xmlns:a16="http://schemas.microsoft.com/office/drawing/2014/main" xmlns="" id="{00000000-0008-0000-0700-00002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1332</xdr:row>
      <xdr:rowOff>65314</xdr:rowOff>
    </xdr:from>
    <xdr:ext cx="914400" cy="264560"/>
    <xdr:sp macro="" textlink="">
      <xdr:nvSpPr>
        <xdr:cNvPr id="3620" name="3619 CuadroTexto">
          <a:extLst>
            <a:ext uri="{FF2B5EF4-FFF2-40B4-BE49-F238E27FC236}">
              <a16:creationId xmlns:a16="http://schemas.microsoft.com/office/drawing/2014/main" xmlns="" id="{00000000-0008-0000-0700-00002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621" name="3620 CuadroTexto">
          <a:extLst>
            <a:ext uri="{FF2B5EF4-FFF2-40B4-BE49-F238E27FC236}">
              <a16:creationId xmlns:a16="http://schemas.microsoft.com/office/drawing/2014/main" xmlns="" id="{00000000-0008-0000-0700-00002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622" name="3621 CuadroTexto">
          <a:extLst>
            <a:ext uri="{FF2B5EF4-FFF2-40B4-BE49-F238E27FC236}">
              <a16:creationId xmlns:a16="http://schemas.microsoft.com/office/drawing/2014/main" xmlns="" id="{00000000-0008-0000-0700-00002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623" name="3622 CuadroTexto">
          <a:extLst>
            <a:ext uri="{FF2B5EF4-FFF2-40B4-BE49-F238E27FC236}">
              <a16:creationId xmlns:a16="http://schemas.microsoft.com/office/drawing/2014/main" xmlns="" id="{00000000-0008-0000-0700-00002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624" name="3623 CuadroTexto">
          <a:extLst>
            <a:ext uri="{FF2B5EF4-FFF2-40B4-BE49-F238E27FC236}">
              <a16:creationId xmlns:a16="http://schemas.microsoft.com/office/drawing/2014/main" xmlns="" id="{00000000-0008-0000-0700-00002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625" name="3624 CuadroTexto">
          <a:extLst>
            <a:ext uri="{FF2B5EF4-FFF2-40B4-BE49-F238E27FC236}">
              <a16:creationId xmlns:a16="http://schemas.microsoft.com/office/drawing/2014/main" xmlns="" id="{00000000-0008-0000-0700-00002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626" name="3625 CuadroTexto">
          <a:extLst>
            <a:ext uri="{FF2B5EF4-FFF2-40B4-BE49-F238E27FC236}">
              <a16:creationId xmlns:a16="http://schemas.microsoft.com/office/drawing/2014/main" xmlns="" id="{00000000-0008-0000-0700-00002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627" name="3626 CuadroTexto">
          <a:extLst>
            <a:ext uri="{FF2B5EF4-FFF2-40B4-BE49-F238E27FC236}">
              <a16:creationId xmlns:a16="http://schemas.microsoft.com/office/drawing/2014/main" xmlns="" id="{00000000-0008-0000-0700-00002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628" name="3627 CuadroTexto">
          <a:extLst>
            <a:ext uri="{FF2B5EF4-FFF2-40B4-BE49-F238E27FC236}">
              <a16:creationId xmlns:a16="http://schemas.microsoft.com/office/drawing/2014/main" xmlns="" id="{00000000-0008-0000-0700-00002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29" name="3628 CuadroTexto">
          <a:extLst>
            <a:ext uri="{FF2B5EF4-FFF2-40B4-BE49-F238E27FC236}">
              <a16:creationId xmlns:a16="http://schemas.microsoft.com/office/drawing/2014/main" xmlns="" id="{00000000-0008-0000-0700-00002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30" name="3629 CuadroTexto">
          <a:extLst>
            <a:ext uri="{FF2B5EF4-FFF2-40B4-BE49-F238E27FC236}">
              <a16:creationId xmlns:a16="http://schemas.microsoft.com/office/drawing/2014/main" xmlns="" id="{00000000-0008-0000-0700-00002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31" name="3630 CuadroTexto">
          <a:extLst>
            <a:ext uri="{FF2B5EF4-FFF2-40B4-BE49-F238E27FC236}">
              <a16:creationId xmlns:a16="http://schemas.microsoft.com/office/drawing/2014/main" xmlns="" id="{00000000-0008-0000-0700-00002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32" name="3631 CuadroTexto">
          <a:extLst>
            <a:ext uri="{FF2B5EF4-FFF2-40B4-BE49-F238E27FC236}">
              <a16:creationId xmlns:a16="http://schemas.microsoft.com/office/drawing/2014/main" xmlns="" id="{00000000-0008-0000-0700-00003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33" name="3632 CuadroTexto">
          <a:extLst>
            <a:ext uri="{FF2B5EF4-FFF2-40B4-BE49-F238E27FC236}">
              <a16:creationId xmlns:a16="http://schemas.microsoft.com/office/drawing/2014/main" xmlns="" id="{00000000-0008-0000-0700-00003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34" name="3633 CuadroTexto">
          <a:extLst>
            <a:ext uri="{FF2B5EF4-FFF2-40B4-BE49-F238E27FC236}">
              <a16:creationId xmlns:a16="http://schemas.microsoft.com/office/drawing/2014/main" xmlns="" id="{00000000-0008-0000-0700-00003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35" name="3634 CuadroTexto">
          <a:extLst>
            <a:ext uri="{FF2B5EF4-FFF2-40B4-BE49-F238E27FC236}">
              <a16:creationId xmlns:a16="http://schemas.microsoft.com/office/drawing/2014/main" xmlns="" id="{00000000-0008-0000-0700-00003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36" name="3635 CuadroTexto">
          <a:extLst>
            <a:ext uri="{FF2B5EF4-FFF2-40B4-BE49-F238E27FC236}">
              <a16:creationId xmlns:a16="http://schemas.microsoft.com/office/drawing/2014/main" xmlns="" id="{00000000-0008-0000-0700-00003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37" name="3636 CuadroTexto">
          <a:extLst>
            <a:ext uri="{FF2B5EF4-FFF2-40B4-BE49-F238E27FC236}">
              <a16:creationId xmlns:a16="http://schemas.microsoft.com/office/drawing/2014/main" xmlns="" id="{00000000-0008-0000-0700-00003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38" name="3637 CuadroTexto">
          <a:extLst>
            <a:ext uri="{FF2B5EF4-FFF2-40B4-BE49-F238E27FC236}">
              <a16:creationId xmlns:a16="http://schemas.microsoft.com/office/drawing/2014/main" xmlns="" id="{00000000-0008-0000-0700-00003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39" name="3638 CuadroTexto">
          <a:extLst>
            <a:ext uri="{FF2B5EF4-FFF2-40B4-BE49-F238E27FC236}">
              <a16:creationId xmlns:a16="http://schemas.microsoft.com/office/drawing/2014/main" xmlns="" id="{00000000-0008-0000-0700-00003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40" name="3639 CuadroTexto">
          <a:extLst>
            <a:ext uri="{FF2B5EF4-FFF2-40B4-BE49-F238E27FC236}">
              <a16:creationId xmlns:a16="http://schemas.microsoft.com/office/drawing/2014/main" xmlns="" id="{00000000-0008-0000-0700-00003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41" name="3640 CuadroTexto">
          <a:extLst>
            <a:ext uri="{FF2B5EF4-FFF2-40B4-BE49-F238E27FC236}">
              <a16:creationId xmlns:a16="http://schemas.microsoft.com/office/drawing/2014/main" xmlns="" id="{00000000-0008-0000-0700-00003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42" name="3641 CuadroTexto">
          <a:extLst>
            <a:ext uri="{FF2B5EF4-FFF2-40B4-BE49-F238E27FC236}">
              <a16:creationId xmlns:a16="http://schemas.microsoft.com/office/drawing/2014/main" xmlns="" id="{00000000-0008-0000-0700-00003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43" name="3642 CuadroTexto">
          <a:extLst>
            <a:ext uri="{FF2B5EF4-FFF2-40B4-BE49-F238E27FC236}">
              <a16:creationId xmlns:a16="http://schemas.microsoft.com/office/drawing/2014/main" xmlns="" id="{00000000-0008-0000-0700-00003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44" name="3643 CuadroTexto">
          <a:extLst>
            <a:ext uri="{FF2B5EF4-FFF2-40B4-BE49-F238E27FC236}">
              <a16:creationId xmlns:a16="http://schemas.microsoft.com/office/drawing/2014/main" xmlns="" id="{00000000-0008-0000-0700-00003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645" name="3644 CuadroTexto">
          <a:extLst>
            <a:ext uri="{FF2B5EF4-FFF2-40B4-BE49-F238E27FC236}">
              <a16:creationId xmlns:a16="http://schemas.microsoft.com/office/drawing/2014/main" xmlns="" id="{00000000-0008-0000-0700-00003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646" name="3645 CuadroTexto">
          <a:extLst>
            <a:ext uri="{FF2B5EF4-FFF2-40B4-BE49-F238E27FC236}">
              <a16:creationId xmlns:a16="http://schemas.microsoft.com/office/drawing/2014/main" xmlns="" id="{00000000-0008-0000-0700-00003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647" name="3646 CuadroTexto">
          <a:extLst>
            <a:ext uri="{FF2B5EF4-FFF2-40B4-BE49-F238E27FC236}">
              <a16:creationId xmlns:a16="http://schemas.microsoft.com/office/drawing/2014/main" xmlns="" id="{00000000-0008-0000-0700-00003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648" name="3647 CuadroTexto">
          <a:extLst>
            <a:ext uri="{FF2B5EF4-FFF2-40B4-BE49-F238E27FC236}">
              <a16:creationId xmlns:a16="http://schemas.microsoft.com/office/drawing/2014/main" xmlns="" id="{00000000-0008-0000-0700-00004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649" name="3648 CuadroTexto">
          <a:extLst>
            <a:ext uri="{FF2B5EF4-FFF2-40B4-BE49-F238E27FC236}">
              <a16:creationId xmlns:a16="http://schemas.microsoft.com/office/drawing/2014/main" xmlns="" id="{00000000-0008-0000-0700-00004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650" name="3649 CuadroTexto">
          <a:extLst>
            <a:ext uri="{FF2B5EF4-FFF2-40B4-BE49-F238E27FC236}">
              <a16:creationId xmlns:a16="http://schemas.microsoft.com/office/drawing/2014/main" xmlns="" id="{00000000-0008-0000-0700-00004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651" name="3650 CuadroTexto">
          <a:extLst>
            <a:ext uri="{FF2B5EF4-FFF2-40B4-BE49-F238E27FC236}">
              <a16:creationId xmlns:a16="http://schemas.microsoft.com/office/drawing/2014/main" xmlns="" id="{00000000-0008-0000-0700-00004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1991</xdr:row>
      <xdr:rowOff>65314</xdr:rowOff>
    </xdr:from>
    <xdr:ext cx="914400" cy="264560"/>
    <xdr:sp macro="" textlink="">
      <xdr:nvSpPr>
        <xdr:cNvPr id="3652" name="3651 CuadroTexto">
          <a:extLst>
            <a:ext uri="{FF2B5EF4-FFF2-40B4-BE49-F238E27FC236}">
              <a16:creationId xmlns:a16="http://schemas.microsoft.com/office/drawing/2014/main" xmlns="" id="{00000000-0008-0000-0700-00004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653" name="3652 CuadroTexto">
          <a:extLst>
            <a:ext uri="{FF2B5EF4-FFF2-40B4-BE49-F238E27FC236}">
              <a16:creationId xmlns:a16="http://schemas.microsoft.com/office/drawing/2014/main" xmlns="" id="{00000000-0008-0000-0700-00004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654" name="3653 CuadroTexto">
          <a:extLst>
            <a:ext uri="{FF2B5EF4-FFF2-40B4-BE49-F238E27FC236}">
              <a16:creationId xmlns:a16="http://schemas.microsoft.com/office/drawing/2014/main" xmlns="" id="{00000000-0008-0000-0700-00004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655" name="3654 CuadroTexto">
          <a:extLst>
            <a:ext uri="{FF2B5EF4-FFF2-40B4-BE49-F238E27FC236}">
              <a16:creationId xmlns:a16="http://schemas.microsoft.com/office/drawing/2014/main" xmlns="" id="{00000000-0008-0000-0700-00004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656" name="3655 CuadroTexto">
          <a:extLst>
            <a:ext uri="{FF2B5EF4-FFF2-40B4-BE49-F238E27FC236}">
              <a16:creationId xmlns:a16="http://schemas.microsoft.com/office/drawing/2014/main" xmlns="" id="{00000000-0008-0000-0700-00004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57" name="3656 CuadroTexto">
          <a:extLst>
            <a:ext uri="{FF2B5EF4-FFF2-40B4-BE49-F238E27FC236}">
              <a16:creationId xmlns:a16="http://schemas.microsoft.com/office/drawing/2014/main" xmlns="" id="{00000000-0008-0000-0700-00004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58" name="3657 CuadroTexto">
          <a:extLst>
            <a:ext uri="{FF2B5EF4-FFF2-40B4-BE49-F238E27FC236}">
              <a16:creationId xmlns:a16="http://schemas.microsoft.com/office/drawing/2014/main" xmlns="" id="{00000000-0008-0000-0700-00004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59" name="3658 CuadroTexto">
          <a:extLst>
            <a:ext uri="{FF2B5EF4-FFF2-40B4-BE49-F238E27FC236}">
              <a16:creationId xmlns:a16="http://schemas.microsoft.com/office/drawing/2014/main" xmlns="" id="{00000000-0008-0000-0700-00004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660" name="3659 CuadroTexto">
          <a:extLst>
            <a:ext uri="{FF2B5EF4-FFF2-40B4-BE49-F238E27FC236}">
              <a16:creationId xmlns:a16="http://schemas.microsoft.com/office/drawing/2014/main" xmlns="" id="{00000000-0008-0000-0700-00004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61" name="3660 CuadroTexto">
          <a:extLst>
            <a:ext uri="{FF2B5EF4-FFF2-40B4-BE49-F238E27FC236}">
              <a16:creationId xmlns:a16="http://schemas.microsoft.com/office/drawing/2014/main" xmlns="" id="{00000000-0008-0000-0700-00004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62" name="3661 CuadroTexto">
          <a:extLst>
            <a:ext uri="{FF2B5EF4-FFF2-40B4-BE49-F238E27FC236}">
              <a16:creationId xmlns:a16="http://schemas.microsoft.com/office/drawing/2014/main" xmlns="" id="{00000000-0008-0000-0700-00004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63" name="3662 CuadroTexto">
          <a:extLst>
            <a:ext uri="{FF2B5EF4-FFF2-40B4-BE49-F238E27FC236}">
              <a16:creationId xmlns:a16="http://schemas.microsoft.com/office/drawing/2014/main" xmlns="" id="{00000000-0008-0000-0700-00004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64" name="3663 CuadroTexto">
          <a:extLst>
            <a:ext uri="{FF2B5EF4-FFF2-40B4-BE49-F238E27FC236}">
              <a16:creationId xmlns:a16="http://schemas.microsoft.com/office/drawing/2014/main" xmlns="" id="{00000000-0008-0000-0700-00005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65" name="3664 CuadroTexto">
          <a:extLst>
            <a:ext uri="{FF2B5EF4-FFF2-40B4-BE49-F238E27FC236}">
              <a16:creationId xmlns:a16="http://schemas.microsoft.com/office/drawing/2014/main" xmlns="" id="{00000000-0008-0000-0700-00005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66" name="3665 CuadroTexto">
          <a:extLst>
            <a:ext uri="{FF2B5EF4-FFF2-40B4-BE49-F238E27FC236}">
              <a16:creationId xmlns:a16="http://schemas.microsoft.com/office/drawing/2014/main" xmlns="" id="{00000000-0008-0000-0700-00005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67" name="3666 CuadroTexto">
          <a:extLst>
            <a:ext uri="{FF2B5EF4-FFF2-40B4-BE49-F238E27FC236}">
              <a16:creationId xmlns:a16="http://schemas.microsoft.com/office/drawing/2014/main" xmlns="" id="{00000000-0008-0000-0700-00005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668" name="3667 CuadroTexto">
          <a:extLst>
            <a:ext uri="{FF2B5EF4-FFF2-40B4-BE49-F238E27FC236}">
              <a16:creationId xmlns:a16="http://schemas.microsoft.com/office/drawing/2014/main" xmlns="" id="{00000000-0008-0000-0700-00005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69" name="3668 CuadroTexto">
          <a:extLst>
            <a:ext uri="{FF2B5EF4-FFF2-40B4-BE49-F238E27FC236}">
              <a16:creationId xmlns:a16="http://schemas.microsoft.com/office/drawing/2014/main" xmlns="" id="{00000000-0008-0000-0700-00005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70" name="3669 CuadroTexto">
          <a:extLst>
            <a:ext uri="{FF2B5EF4-FFF2-40B4-BE49-F238E27FC236}">
              <a16:creationId xmlns:a16="http://schemas.microsoft.com/office/drawing/2014/main" xmlns="" id="{00000000-0008-0000-0700-00005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71" name="3670 CuadroTexto">
          <a:extLst>
            <a:ext uri="{FF2B5EF4-FFF2-40B4-BE49-F238E27FC236}">
              <a16:creationId xmlns:a16="http://schemas.microsoft.com/office/drawing/2014/main" xmlns="" id="{00000000-0008-0000-0700-00005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72" name="3671 CuadroTexto">
          <a:extLst>
            <a:ext uri="{FF2B5EF4-FFF2-40B4-BE49-F238E27FC236}">
              <a16:creationId xmlns:a16="http://schemas.microsoft.com/office/drawing/2014/main" xmlns="" id="{00000000-0008-0000-0700-00005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673" name="3672 CuadroTexto">
          <a:extLst>
            <a:ext uri="{FF2B5EF4-FFF2-40B4-BE49-F238E27FC236}">
              <a16:creationId xmlns:a16="http://schemas.microsoft.com/office/drawing/2014/main" xmlns="" id="{00000000-0008-0000-0700-00005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674" name="3673 CuadroTexto">
          <a:extLst>
            <a:ext uri="{FF2B5EF4-FFF2-40B4-BE49-F238E27FC236}">
              <a16:creationId xmlns:a16="http://schemas.microsoft.com/office/drawing/2014/main" xmlns="" id="{00000000-0008-0000-0700-00005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675" name="3674 CuadroTexto">
          <a:extLst>
            <a:ext uri="{FF2B5EF4-FFF2-40B4-BE49-F238E27FC236}">
              <a16:creationId xmlns:a16="http://schemas.microsoft.com/office/drawing/2014/main" xmlns="" id="{00000000-0008-0000-0700-00005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676" name="3675 CuadroTexto">
          <a:extLst>
            <a:ext uri="{FF2B5EF4-FFF2-40B4-BE49-F238E27FC236}">
              <a16:creationId xmlns:a16="http://schemas.microsoft.com/office/drawing/2014/main" xmlns="" id="{00000000-0008-0000-0700-00005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677" name="3676 CuadroTexto">
          <a:extLst>
            <a:ext uri="{FF2B5EF4-FFF2-40B4-BE49-F238E27FC236}">
              <a16:creationId xmlns:a16="http://schemas.microsoft.com/office/drawing/2014/main" xmlns="" id="{00000000-0008-0000-0700-00005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678" name="3677 CuadroTexto">
          <a:extLst>
            <a:ext uri="{FF2B5EF4-FFF2-40B4-BE49-F238E27FC236}">
              <a16:creationId xmlns:a16="http://schemas.microsoft.com/office/drawing/2014/main" xmlns="" id="{00000000-0008-0000-0700-00005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679" name="3678 CuadroTexto">
          <a:extLst>
            <a:ext uri="{FF2B5EF4-FFF2-40B4-BE49-F238E27FC236}">
              <a16:creationId xmlns:a16="http://schemas.microsoft.com/office/drawing/2014/main" xmlns="" id="{00000000-0008-0000-0700-00005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680" name="3679 CuadroTexto">
          <a:extLst>
            <a:ext uri="{FF2B5EF4-FFF2-40B4-BE49-F238E27FC236}">
              <a16:creationId xmlns:a16="http://schemas.microsoft.com/office/drawing/2014/main" xmlns="" id="{00000000-0008-0000-0700-00006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681" name="3680 CuadroTexto">
          <a:extLst>
            <a:ext uri="{FF2B5EF4-FFF2-40B4-BE49-F238E27FC236}">
              <a16:creationId xmlns:a16="http://schemas.microsoft.com/office/drawing/2014/main" xmlns="" id="{00000000-0008-0000-0700-00006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682" name="3681 CuadroTexto">
          <a:extLst>
            <a:ext uri="{FF2B5EF4-FFF2-40B4-BE49-F238E27FC236}">
              <a16:creationId xmlns:a16="http://schemas.microsoft.com/office/drawing/2014/main" xmlns="" id="{00000000-0008-0000-0700-00006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83" name="3682 CuadroTexto">
          <a:extLst>
            <a:ext uri="{FF2B5EF4-FFF2-40B4-BE49-F238E27FC236}">
              <a16:creationId xmlns:a16="http://schemas.microsoft.com/office/drawing/2014/main" xmlns="" id="{00000000-0008-0000-0700-00006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684" name="3683 CuadroTexto">
          <a:extLst>
            <a:ext uri="{FF2B5EF4-FFF2-40B4-BE49-F238E27FC236}">
              <a16:creationId xmlns:a16="http://schemas.microsoft.com/office/drawing/2014/main" xmlns="" id="{00000000-0008-0000-0700-00006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85" name="3684 CuadroTexto">
          <a:extLst>
            <a:ext uri="{FF2B5EF4-FFF2-40B4-BE49-F238E27FC236}">
              <a16:creationId xmlns:a16="http://schemas.microsoft.com/office/drawing/2014/main" xmlns="" id="{00000000-0008-0000-0700-00006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686" name="3685 CuadroTexto">
          <a:extLst>
            <a:ext uri="{FF2B5EF4-FFF2-40B4-BE49-F238E27FC236}">
              <a16:creationId xmlns:a16="http://schemas.microsoft.com/office/drawing/2014/main" xmlns="" id="{00000000-0008-0000-0700-00006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687" name="3686 CuadroTexto">
          <a:extLst>
            <a:ext uri="{FF2B5EF4-FFF2-40B4-BE49-F238E27FC236}">
              <a16:creationId xmlns:a16="http://schemas.microsoft.com/office/drawing/2014/main" xmlns="" id="{00000000-0008-0000-0700-00006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688" name="3687 CuadroTexto">
          <a:extLst>
            <a:ext uri="{FF2B5EF4-FFF2-40B4-BE49-F238E27FC236}">
              <a16:creationId xmlns:a16="http://schemas.microsoft.com/office/drawing/2014/main" xmlns="" id="{00000000-0008-0000-0700-00006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689" name="3688 CuadroTexto">
          <a:extLst>
            <a:ext uri="{FF2B5EF4-FFF2-40B4-BE49-F238E27FC236}">
              <a16:creationId xmlns:a16="http://schemas.microsoft.com/office/drawing/2014/main" xmlns="" id="{00000000-0008-0000-0700-00006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690" name="3689 CuadroTexto">
          <a:extLst>
            <a:ext uri="{FF2B5EF4-FFF2-40B4-BE49-F238E27FC236}">
              <a16:creationId xmlns:a16="http://schemas.microsoft.com/office/drawing/2014/main" xmlns="" id="{00000000-0008-0000-0700-00006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691" name="3690 CuadroTexto">
          <a:extLst>
            <a:ext uri="{FF2B5EF4-FFF2-40B4-BE49-F238E27FC236}">
              <a16:creationId xmlns:a16="http://schemas.microsoft.com/office/drawing/2014/main" xmlns="" id="{00000000-0008-0000-0700-00006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692" name="3691 CuadroTexto">
          <a:extLst>
            <a:ext uri="{FF2B5EF4-FFF2-40B4-BE49-F238E27FC236}">
              <a16:creationId xmlns:a16="http://schemas.microsoft.com/office/drawing/2014/main" xmlns="" id="{00000000-0008-0000-0700-00006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693" name="3692 CuadroTexto">
          <a:extLst>
            <a:ext uri="{FF2B5EF4-FFF2-40B4-BE49-F238E27FC236}">
              <a16:creationId xmlns:a16="http://schemas.microsoft.com/office/drawing/2014/main" xmlns="" id="{00000000-0008-0000-0700-00006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694" name="3693 CuadroTexto">
          <a:extLst>
            <a:ext uri="{FF2B5EF4-FFF2-40B4-BE49-F238E27FC236}">
              <a16:creationId xmlns:a16="http://schemas.microsoft.com/office/drawing/2014/main" xmlns="" id="{00000000-0008-0000-0700-00006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695" name="3694 CuadroTexto">
          <a:extLst>
            <a:ext uri="{FF2B5EF4-FFF2-40B4-BE49-F238E27FC236}">
              <a16:creationId xmlns:a16="http://schemas.microsoft.com/office/drawing/2014/main" xmlns="" id="{00000000-0008-0000-0700-00006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696" name="3695 CuadroTexto">
          <a:extLst>
            <a:ext uri="{FF2B5EF4-FFF2-40B4-BE49-F238E27FC236}">
              <a16:creationId xmlns:a16="http://schemas.microsoft.com/office/drawing/2014/main" xmlns="" id="{00000000-0008-0000-0700-00007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697" name="3696 CuadroTexto">
          <a:extLst>
            <a:ext uri="{FF2B5EF4-FFF2-40B4-BE49-F238E27FC236}">
              <a16:creationId xmlns:a16="http://schemas.microsoft.com/office/drawing/2014/main" xmlns="" id="{00000000-0008-0000-0700-00007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698" name="3697 CuadroTexto">
          <a:extLst>
            <a:ext uri="{FF2B5EF4-FFF2-40B4-BE49-F238E27FC236}">
              <a16:creationId xmlns:a16="http://schemas.microsoft.com/office/drawing/2014/main" xmlns="" id="{00000000-0008-0000-0700-00007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699" name="3698 CuadroTexto">
          <a:extLst>
            <a:ext uri="{FF2B5EF4-FFF2-40B4-BE49-F238E27FC236}">
              <a16:creationId xmlns:a16="http://schemas.microsoft.com/office/drawing/2014/main" xmlns="" id="{00000000-0008-0000-0700-00007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00" name="3699 CuadroTexto">
          <a:extLst>
            <a:ext uri="{FF2B5EF4-FFF2-40B4-BE49-F238E27FC236}">
              <a16:creationId xmlns:a16="http://schemas.microsoft.com/office/drawing/2014/main" xmlns="" id="{00000000-0008-0000-0700-00007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01" name="3700 CuadroTexto">
          <a:extLst>
            <a:ext uri="{FF2B5EF4-FFF2-40B4-BE49-F238E27FC236}">
              <a16:creationId xmlns:a16="http://schemas.microsoft.com/office/drawing/2014/main" xmlns="" id="{00000000-0008-0000-0700-00007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02" name="3701 CuadroTexto">
          <a:extLst>
            <a:ext uri="{FF2B5EF4-FFF2-40B4-BE49-F238E27FC236}">
              <a16:creationId xmlns:a16="http://schemas.microsoft.com/office/drawing/2014/main" xmlns="" id="{00000000-0008-0000-0700-00007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03" name="3702 CuadroTexto">
          <a:extLst>
            <a:ext uri="{FF2B5EF4-FFF2-40B4-BE49-F238E27FC236}">
              <a16:creationId xmlns:a16="http://schemas.microsoft.com/office/drawing/2014/main" xmlns="" id="{00000000-0008-0000-0700-00007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04" name="3703 CuadroTexto">
          <a:extLst>
            <a:ext uri="{FF2B5EF4-FFF2-40B4-BE49-F238E27FC236}">
              <a16:creationId xmlns:a16="http://schemas.microsoft.com/office/drawing/2014/main" xmlns="" id="{00000000-0008-0000-0700-00007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05" name="3704 CuadroTexto">
          <a:extLst>
            <a:ext uri="{FF2B5EF4-FFF2-40B4-BE49-F238E27FC236}">
              <a16:creationId xmlns:a16="http://schemas.microsoft.com/office/drawing/2014/main" xmlns="" id="{00000000-0008-0000-0700-00007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06" name="3705 CuadroTexto">
          <a:extLst>
            <a:ext uri="{FF2B5EF4-FFF2-40B4-BE49-F238E27FC236}">
              <a16:creationId xmlns:a16="http://schemas.microsoft.com/office/drawing/2014/main" xmlns="" id="{00000000-0008-0000-0700-00007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07" name="3706 CuadroTexto">
          <a:extLst>
            <a:ext uri="{FF2B5EF4-FFF2-40B4-BE49-F238E27FC236}">
              <a16:creationId xmlns:a16="http://schemas.microsoft.com/office/drawing/2014/main" xmlns="" id="{00000000-0008-0000-0700-00007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08" name="3707 CuadroTexto">
          <a:extLst>
            <a:ext uri="{FF2B5EF4-FFF2-40B4-BE49-F238E27FC236}">
              <a16:creationId xmlns:a16="http://schemas.microsoft.com/office/drawing/2014/main" xmlns="" id="{00000000-0008-0000-0700-00007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09" name="3708 CuadroTexto">
          <a:extLst>
            <a:ext uri="{FF2B5EF4-FFF2-40B4-BE49-F238E27FC236}">
              <a16:creationId xmlns:a16="http://schemas.microsoft.com/office/drawing/2014/main" xmlns="" id="{00000000-0008-0000-0700-00007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10" name="3709 CuadroTexto">
          <a:extLst>
            <a:ext uri="{FF2B5EF4-FFF2-40B4-BE49-F238E27FC236}">
              <a16:creationId xmlns:a16="http://schemas.microsoft.com/office/drawing/2014/main" xmlns="" id="{00000000-0008-0000-0700-00007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711" name="3710 CuadroTexto">
          <a:extLst>
            <a:ext uri="{FF2B5EF4-FFF2-40B4-BE49-F238E27FC236}">
              <a16:creationId xmlns:a16="http://schemas.microsoft.com/office/drawing/2014/main" xmlns="" id="{00000000-0008-0000-0700-00007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712" name="3711 CuadroTexto">
          <a:extLst>
            <a:ext uri="{FF2B5EF4-FFF2-40B4-BE49-F238E27FC236}">
              <a16:creationId xmlns:a16="http://schemas.microsoft.com/office/drawing/2014/main" xmlns="" id="{00000000-0008-0000-0700-00008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713" name="3712 CuadroTexto">
          <a:extLst>
            <a:ext uri="{FF2B5EF4-FFF2-40B4-BE49-F238E27FC236}">
              <a16:creationId xmlns:a16="http://schemas.microsoft.com/office/drawing/2014/main" xmlns="" id="{00000000-0008-0000-0700-00008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714" name="3713 CuadroTexto">
          <a:extLst>
            <a:ext uri="{FF2B5EF4-FFF2-40B4-BE49-F238E27FC236}">
              <a16:creationId xmlns:a16="http://schemas.microsoft.com/office/drawing/2014/main" xmlns="" id="{00000000-0008-0000-0700-00008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715" name="3714 CuadroTexto">
          <a:extLst>
            <a:ext uri="{FF2B5EF4-FFF2-40B4-BE49-F238E27FC236}">
              <a16:creationId xmlns:a16="http://schemas.microsoft.com/office/drawing/2014/main" xmlns="" id="{00000000-0008-0000-0700-00008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2018</xdr:row>
      <xdr:rowOff>65314</xdr:rowOff>
    </xdr:from>
    <xdr:ext cx="914400" cy="264560"/>
    <xdr:sp macro="" textlink="">
      <xdr:nvSpPr>
        <xdr:cNvPr id="3716" name="3715 CuadroTexto">
          <a:extLst>
            <a:ext uri="{FF2B5EF4-FFF2-40B4-BE49-F238E27FC236}">
              <a16:creationId xmlns:a16="http://schemas.microsoft.com/office/drawing/2014/main" xmlns="" id="{00000000-0008-0000-0700-00008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717" name="3716 CuadroTexto">
          <a:extLst>
            <a:ext uri="{FF2B5EF4-FFF2-40B4-BE49-F238E27FC236}">
              <a16:creationId xmlns:a16="http://schemas.microsoft.com/office/drawing/2014/main" xmlns="" id="{00000000-0008-0000-0700-00008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718" name="3717 CuadroTexto">
          <a:extLst>
            <a:ext uri="{FF2B5EF4-FFF2-40B4-BE49-F238E27FC236}">
              <a16:creationId xmlns:a16="http://schemas.microsoft.com/office/drawing/2014/main" xmlns="" id="{00000000-0008-0000-0700-00008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719" name="3718 CuadroTexto">
          <a:extLst>
            <a:ext uri="{FF2B5EF4-FFF2-40B4-BE49-F238E27FC236}">
              <a16:creationId xmlns:a16="http://schemas.microsoft.com/office/drawing/2014/main" xmlns="" id="{00000000-0008-0000-0700-00008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720" name="3719 CuadroTexto">
          <a:extLst>
            <a:ext uri="{FF2B5EF4-FFF2-40B4-BE49-F238E27FC236}">
              <a16:creationId xmlns:a16="http://schemas.microsoft.com/office/drawing/2014/main" xmlns="" id="{00000000-0008-0000-0700-00008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721" name="3720 CuadroTexto">
          <a:extLst>
            <a:ext uri="{FF2B5EF4-FFF2-40B4-BE49-F238E27FC236}">
              <a16:creationId xmlns:a16="http://schemas.microsoft.com/office/drawing/2014/main" xmlns="" id="{00000000-0008-0000-0700-00008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722" name="3721 CuadroTexto">
          <a:extLst>
            <a:ext uri="{FF2B5EF4-FFF2-40B4-BE49-F238E27FC236}">
              <a16:creationId xmlns:a16="http://schemas.microsoft.com/office/drawing/2014/main" xmlns="" id="{00000000-0008-0000-0700-00008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723" name="3722 CuadroTexto">
          <a:extLst>
            <a:ext uri="{FF2B5EF4-FFF2-40B4-BE49-F238E27FC236}">
              <a16:creationId xmlns:a16="http://schemas.microsoft.com/office/drawing/2014/main" xmlns="" id="{00000000-0008-0000-0700-00008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724" name="3723 CuadroTexto">
          <a:extLst>
            <a:ext uri="{FF2B5EF4-FFF2-40B4-BE49-F238E27FC236}">
              <a16:creationId xmlns:a16="http://schemas.microsoft.com/office/drawing/2014/main" xmlns="" id="{00000000-0008-0000-0700-00008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725" name="3724 CuadroTexto">
          <a:extLst>
            <a:ext uri="{FF2B5EF4-FFF2-40B4-BE49-F238E27FC236}">
              <a16:creationId xmlns:a16="http://schemas.microsoft.com/office/drawing/2014/main" xmlns="" id="{00000000-0008-0000-0700-00008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726" name="3725 CuadroTexto">
          <a:extLst>
            <a:ext uri="{FF2B5EF4-FFF2-40B4-BE49-F238E27FC236}">
              <a16:creationId xmlns:a16="http://schemas.microsoft.com/office/drawing/2014/main" xmlns="" id="{00000000-0008-0000-0700-00008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727" name="3726 CuadroTexto">
          <a:extLst>
            <a:ext uri="{FF2B5EF4-FFF2-40B4-BE49-F238E27FC236}">
              <a16:creationId xmlns:a16="http://schemas.microsoft.com/office/drawing/2014/main" xmlns="" id="{00000000-0008-0000-0700-00008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728" name="3727 CuadroTexto">
          <a:extLst>
            <a:ext uri="{FF2B5EF4-FFF2-40B4-BE49-F238E27FC236}">
              <a16:creationId xmlns:a16="http://schemas.microsoft.com/office/drawing/2014/main" xmlns="" id="{00000000-0008-0000-0700-00009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729" name="3728 CuadroTexto">
          <a:extLst>
            <a:ext uri="{FF2B5EF4-FFF2-40B4-BE49-F238E27FC236}">
              <a16:creationId xmlns:a16="http://schemas.microsoft.com/office/drawing/2014/main" xmlns="" id="{00000000-0008-0000-0700-00009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730" name="3729 CuadroTexto">
          <a:extLst>
            <a:ext uri="{FF2B5EF4-FFF2-40B4-BE49-F238E27FC236}">
              <a16:creationId xmlns:a16="http://schemas.microsoft.com/office/drawing/2014/main" xmlns="" id="{00000000-0008-0000-0700-00009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731" name="3730 CuadroTexto">
          <a:extLst>
            <a:ext uri="{FF2B5EF4-FFF2-40B4-BE49-F238E27FC236}">
              <a16:creationId xmlns:a16="http://schemas.microsoft.com/office/drawing/2014/main" xmlns="" id="{00000000-0008-0000-0700-00009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732" name="3731 CuadroTexto">
          <a:extLst>
            <a:ext uri="{FF2B5EF4-FFF2-40B4-BE49-F238E27FC236}">
              <a16:creationId xmlns:a16="http://schemas.microsoft.com/office/drawing/2014/main" xmlns="" id="{00000000-0008-0000-0700-00009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733" name="3732 CuadroTexto">
          <a:extLst>
            <a:ext uri="{FF2B5EF4-FFF2-40B4-BE49-F238E27FC236}">
              <a16:creationId xmlns:a16="http://schemas.microsoft.com/office/drawing/2014/main" xmlns="" id="{00000000-0008-0000-0700-00009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734" name="3733 CuadroTexto">
          <a:extLst>
            <a:ext uri="{FF2B5EF4-FFF2-40B4-BE49-F238E27FC236}">
              <a16:creationId xmlns:a16="http://schemas.microsoft.com/office/drawing/2014/main" xmlns="" id="{00000000-0008-0000-0700-00009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735" name="3734 CuadroTexto">
          <a:extLst>
            <a:ext uri="{FF2B5EF4-FFF2-40B4-BE49-F238E27FC236}">
              <a16:creationId xmlns:a16="http://schemas.microsoft.com/office/drawing/2014/main" xmlns="" id="{00000000-0008-0000-0700-00009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736" name="3735 CuadroTexto">
          <a:extLst>
            <a:ext uri="{FF2B5EF4-FFF2-40B4-BE49-F238E27FC236}">
              <a16:creationId xmlns:a16="http://schemas.microsoft.com/office/drawing/2014/main" xmlns="" id="{00000000-0008-0000-0700-00009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737" name="3736 CuadroTexto">
          <a:extLst>
            <a:ext uri="{FF2B5EF4-FFF2-40B4-BE49-F238E27FC236}">
              <a16:creationId xmlns:a16="http://schemas.microsoft.com/office/drawing/2014/main" xmlns="" id="{00000000-0008-0000-0700-00009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738" name="3737 CuadroTexto">
          <a:extLst>
            <a:ext uri="{FF2B5EF4-FFF2-40B4-BE49-F238E27FC236}">
              <a16:creationId xmlns:a16="http://schemas.microsoft.com/office/drawing/2014/main" xmlns="" id="{00000000-0008-0000-0700-00009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739" name="3738 CuadroTexto">
          <a:extLst>
            <a:ext uri="{FF2B5EF4-FFF2-40B4-BE49-F238E27FC236}">
              <a16:creationId xmlns:a16="http://schemas.microsoft.com/office/drawing/2014/main" xmlns="" id="{00000000-0008-0000-0700-00009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740" name="3739 CuadroTexto">
          <a:extLst>
            <a:ext uri="{FF2B5EF4-FFF2-40B4-BE49-F238E27FC236}">
              <a16:creationId xmlns:a16="http://schemas.microsoft.com/office/drawing/2014/main" xmlns="" id="{00000000-0008-0000-0700-00009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41" name="3740 CuadroTexto">
          <a:extLst>
            <a:ext uri="{FF2B5EF4-FFF2-40B4-BE49-F238E27FC236}">
              <a16:creationId xmlns:a16="http://schemas.microsoft.com/office/drawing/2014/main" xmlns="" id="{00000000-0008-0000-0700-00009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42" name="3741 CuadroTexto">
          <a:extLst>
            <a:ext uri="{FF2B5EF4-FFF2-40B4-BE49-F238E27FC236}">
              <a16:creationId xmlns:a16="http://schemas.microsoft.com/office/drawing/2014/main" xmlns="" id="{00000000-0008-0000-0700-00009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43" name="3742 CuadroTexto">
          <a:extLst>
            <a:ext uri="{FF2B5EF4-FFF2-40B4-BE49-F238E27FC236}">
              <a16:creationId xmlns:a16="http://schemas.microsoft.com/office/drawing/2014/main" xmlns="" id="{00000000-0008-0000-0700-00009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44" name="3743 CuadroTexto">
          <a:extLst>
            <a:ext uri="{FF2B5EF4-FFF2-40B4-BE49-F238E27FC236}">
              <a16:creationId xmlns:a16="http://schemas.microsoft.com/office/drawing/2014/main" xmlns="" id="{00000000-0008-0000-0700-0000A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45" name="3744 CuadroTexto">
          <a:extLst>
            <a:ext uri="{FF2B5EF4-FFF2-40B4-BE49-F238E27FC236}">
              <a16:creationId xmlns:a16="http://schemas.microsoft.com/office/drawing/2014/main" xmlns="" id="{00000000-0008-0000-0700-0000A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46" name="3745 CuadroTexto">
          <a:extLst>
            <a:ext uri="{FF2B5EF4-FFF2-40B4-BE49-F238E27FC236}">
              <a16:creationId xmlns:a16="http://schemas.microsoft.com/office/drawing/2014/main" xmlns="" id="{00000000-0008-0000-0700-0000A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747" name="3746 CuadroTexto">
          <a:extLst>
            <a:ext uri="{FF2B5EF4-FFF2-40B4-BE49-F238E27FC236}">
              <a16:creationId xmlns:a16="http://schemas.microsoft.com/office/drawing/2014/main" xmlns="" id="{00000000-0008-0000-0700-0000A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748" name="3747 CuadroTexto">
          <a:extLst>
            <a:ext uri="{FF2B5EF4-FFF2-40B4-BE49-F238E27FC236}">
              <a16:creationId xmlns:a16="http://schemas.microsoft.com/office/drawing/2014/main" xmlns="" id="{00000000-0008-0000-0700-0000A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749" name="3748 CuadroTexto">
          <a:extLst>
            <a:ext uri="{FF2B5EF4-FFF2-40B4-BE49-F238E27FC236}">
              <a16:creationId xmlns:a16="http://schemas.microsoft.com/office/drawing/2014/main" xmlns="" id="{00000000-0008-0000-0700-0000A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750" name="3749 CuadroTexto">
          <a:extLst>
            <a:ext uri="{FF2B5EF4-FFF2-40B4-BE49-F238E27FC236}">
              <a16:creationId xmlns:a16="http://schemas.microsoft.com/office/drawing/2014/main" xmlns="" id="{00000000-0008-0000-0700-0000A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751" name="3750 CuadroTexto">
          <a:extLst>
            <a:ext uri="{FF2B5EF4-FFF2-40B4-BE49-F238E27FC236}">
              <a16:creationId xmlns:a16="http://schemas.microsoft.com/office/drawing/2014/main" xmlns="" id="{00000000-0008-0000-0700-0000A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752" name="3751 CuadroTexto">
          <a:extLst>
            <a:ext uri="{FF2B5EF4-FFF2-40B4-BE49-F238E27FC236}">
              <a16:creationId xmlns:a16="http://schemas.microsoft.com/office/drawing/2014/main" xmlns="" id="{00000000-0008-0000-0700-0000A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53" name="3752 CuadroTexto">
          <a:extLst>
            <a:ext uri="{FF2B5EF4-FFF2-40B4-BE49-F238E27FC236}">
              <a16:creationId xmlns:a16="http://schemas.microsoft.com/office/drawing/2014/main" xmlns="" id="{00000000-0008-0000-0700-0000A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54" name="3753 CuadroTexto">
          <a:extLst>
            <a:ext uri="{FF2B5EF4-FFF2-40B4-BE49-F238E27FC236}">
              <a16:creationId xmlns:a16="http://schemas.microsoft.com/office/drawing/2014/main" xmlns="" id="{00000000-0008-0000-0700-0000A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55" name="3754 CuadroTexto">
          <a:extLst>
            <a:ext uri="{FF2B5EF4-FFF2-40B4-BE49-F238E27FC236}">
              <a16:creationId xmlns:a16="http://schemas.microsoft.com/office/drawing/2014/main" xmlns="" id="{00000000-0008-0000-0700-0000A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56" name="3755 CuadroTexto">
          <a:extLst>
            <a:ext uri="{FF2B5EF4-FFF2-40B4-BE49-F238E27FC236}">
              <a16:creationId xmlns:a16="http://schemas.microsoft.com/office/drawing/2014/main" xmlns="" id="{00000000-0008-0000-0700-0000A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57" name="3756 CuadroTexto">
          <a:extLst>
            <a:ext uri="{FF2B5EF4-FFF2-40B4-BE49-F238E27FC236}">
              <a16:creationId xmlns:a16="http://schemas.microsoft.com/office/drawing/2014/main" xmlns="" id="{00000000-0008-0000-0700-0000A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58" name="3757 CuadroTexto">
          <a:extLst>
            <a:ext uri="{FF2B5EF4-FFF2-40B4-BE49-F238E27FC236}">
              <a16:creationId xmlns:a16="http://schemas.microsoft.com/office/drawing/2014/main" xmlns="" id="{00000000-0008-0000-0700-0000A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59" name="3758 CuadroTexto">
          <a:extLst>
            <a:ext uri="{FF2B5EF4-FFF2-40B4-BE49-F238E27FC236}">
              <a16:creationId xmlns:a16="http://schemas.microsoft.com/office/drawing/2014/main" xmlns="" id="{00000000-0008-0000-0700-0000A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60" name="3759 CuadroTexto">
          <a:extLst>
            <a:ext uri="{FF2B5EF4-FFF2-40B4-BE49-F238E27FC236}">
              <a16:creationId xmlns:a16="http://schemas.microsoft.com/office/drawing/2014/main" xmlns="" id="{00000000-0008-0000-0700-0000B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61" name="3760 CuadroTexto">
          <a:extLst>
            <a:ext uri="{FF2B5EF4-FFF2-40B4-BE49-F238E27FC236}">
              <a16:creationId xmlns:a16="http://schemas.microsoft.com/office/drawing/2014/main" xmlns="" id="{00000000-0008-0000-0700-0000B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62" name="3761 CuadroTexto">
          <a:extLst>
            <a:ext uri="{FF2B5EF4-FFF2-40B4-BE49-F238E27FC236}">
              <a16:creationId xmlns:a16="http://schemas.microsoft.com/office/drawing/2014/main" xmlns="" id="{00000000-0008-0000-0700-0000B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63" name="3762 CuadroTexto">
          <a:extLst>
            <a:ext uri="{FF2B5EF4-FFF2-40B4-BE49-F238E27FC236}">
              <a16:creationId xmlns:a16="http://schemas.microsoft.com/office/drawing/2014/main" xmlns="" id="{00000000-0008-0000-0700-0000B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64" name="3763 CuadroTexto">
          <a:extLst>
            <a:ext uri="{FF2B5EF4-FFF2-40B4-BE49-F238E27FC236}">
              <a16:creationId xmlns:a16="http://schemas.microsoft.com/office/drawing/2014/main" xmlns="" id="{00000000-0008-0000-0700-0000B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65" name="3764 CuadroTexto">
          <a:extLst>
            <a:ext uri="{FF2B5EF4-FFF2-40B4-BE49-F238E27FC236}">
              <a16:creationId xmlns:a16="http://schemas.microsoft.com/office/drawing/2014/main" xmlns="" id="{00000000-0008-0000-0700-0000B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66" name="3765 CuadroTexto">
          <a:extLst>
            <a:ext uri="{FF2B5EF4-FFF2-40B4-BE49-F238E27FC236}">
              <a16:creationId xmlns:a16="http://schemas.microsoft.com/office/drawing/2014/main" xmlns="" id="{00000000-0008-0000-0700-0000B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67" name="3766 CuadroTexto">
          <a:extLst>
            <a:ext uri="{FF2B5EF4-FFF2-40B4-BE49-F238E27FC236}">
              <a16:creationId xmlns:a16="http://schemas.microsoft.com/office/drawing/2014/main" xmlns="" id="{00000000-0008-0000-0700-0000B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68" name="3767 CuadroTexto">
          <a:extLst>
            <a:ext uri="{FF2B5EF4-FFF2-40B4-BE49-F238E27FC236}">
              <a16:creationId xmlns:a16="http://schemas.microsoft.com/office/drawing/2014/main" xmlns="" id="{00000000-0008-0000-0700-0000B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69" name="3768 CuadroTexto">
          <a:extLst>
            <a:ext uri="{FF2B5EF4-FFF2-40B4-BE49-F238E27FC236}">
              <a16:creationId xmlns:a16="http://schemas.microsoft.com/office/drawing/2014/main" xmlns="" id="{00000000-0008-0000-0700-0000B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70" name="3769 CuadroTexto">
          <a:extLst>
            <a:ext uri="{FF2B5EF4-FFF2-40B4-BE49-F238E27FC236}">
              <a16:creationId xmlns:a16="http://schemas.microsoft.com/office/drawing/2014/main" xmlns="" id="{00000000-0008-0000-0700-0000B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71" name="3770 CuadroTexto">
          <a:extLst>
            <a:ext uri="{FF2B5EF4-FFF2-40B4-BE49-F238E27FC236}">
              <a16:creationId xmlns:a16="http://schemas.microsoft.com/office/drawing/2014/main" xmlns="" id="{00000000-0008-0000-0700-0000B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72" name="3771 CuadroTexto">
          <a:extLst>
            <a:ext uri="{FF2B5EF4-FFF2-40B4-BE49-F238E27FC236}">
              <a16:creationId xmlns:a16="http://schemas.microsoft.com/office/drawing/2014/main" xmlns="" id="{00000000-0008-0000-0700-0000B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773" name="3772 CuadroTexto">
          <a:extLst>
            <a:ext uri="{FF2B5EF4-FFF2-40B4-BE49-F238E27FC236}">
              <a16:creationId xmlns:a16="http://schemas.microsoft.com/office/drawing/2014/main" xmlns="" id="{00000000-0008-0000-0700-0000B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774" name="3773 CuadroTexto">
          <a:extLst>
            <a:ext uri="{FF2B5EF4-FFF2-40B4-BE49-F238E27FC236}">
              <a16:creationId xmlns:a16="http://schemas.microsoft.com/office/drawing/2014/main" xmlns="" id="{00000000-0008-0000-0700-0000B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775" name="3774 CuadroTexto">
          <a:extLst>
            <a:ext uri="{FF2B5EF4-FFF2-40B4-BE49-F238E27FC236}">
              <a16:creationId xmlns:a16="http://schemas.microsoft.com/office/drawing/2014/main" xmlns="" id="{00000000-0008-0000-0700-0000B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776" name="3775 CuadroTexto">
          <a:extLst>
            <a:ext uri="{FF2B5EF4-FFF2-40B4-BE49-F238E27FC236}">
              <a16:creationId xmlns:a16="http://schemas.microsoft.com/office/drawing/2014/main" xmlns="" id="{00000000-0008-0000-0700-0000C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777" name="3776 CuadroTexto">
          <a:extLst>
            <a:ext uri="{FF2B5EF4-FFF2-40B4-BE49-F238E27FC236}">
              <a16:creationId xmlns:a16="http://schemas.microsoft.com/office/drawing/2014/main" xmlns="" id="{00000000-0008-0000-0700-0000C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778" name="3777 CuadroTexto">
          <a:extLst>
            <a:ext uri="{FF2B5EF4-FFF2-40B4-BE49-F238E27FC236}">
              <a16:creationId xmlns:a16="http://schemas.microsoft.com/office/drawing/2014/main" xmlns="" id="{00000000-0008-0000-0700-0000C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779" name="3778 CuadroTexto">
          <a:extLst>
            <a:ext uri="{FF2B5EF4-FFF2-40B4-BE49-F238E27FC236}">
              <a16:creationId xmlns:a16="http://schemas.microsoft.com/office/drawing/2014/main" xmlns="" id="{00000000-0008-0000-0700-0000C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780" name="3779 CuadroTexto">
          <a:extLst>
            <a:ext uri="{FF2B5EF4-FFF2-40B4-BE49-F238E27FC236}">
              <a16:creationId xmlns:a16="http://schemas.microsoft.com/office/drawing/2014/main" xmlns="" id="{00000000-0008-0000-0700-0000C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781" name="3780 CuadroTexto">
          <a:extLst>
            <a:ext uri="{FF2B5EF4-FFF2-40B4-BE49-F238E27FC236}">
              <a16:creationId xmlns:a16="http://schemas.microsoft.com/office/drawing/2014/main" xmlns="" id="{00000000-0008-0000-0700-0000C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782" name="3781 CuadroTexto">
          <a:extLst>
            <a:ext uri="{FF2B5EF4-FFF2-40B4-BE49-F238E27FC236}">
              <a16:creationId xmlns:a16="http://schemas.microsoft.com/office/drawing/2014/main" xmlns="" id="{00000000-0008-0000-0700-0000C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83" name="3782 CuadroTexto">
          <a:extLst>
            <a:ext uri="{FF2B5EF4-FFF2-40B4-BE49-F238E27FC236}">
              <a16:creationId xmlns:a16="http://schemas.microsoft.com/office/drawing/2014/main" xmlns="" id="{00000000-0008-0000-0700-0000C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784" name="3783 CuadroTexto">
          <a:extLst>
            <a:ext uri="{FF2B5EF4-FFF2-40B4-BE49-F238E27FC236}">
              <a16:creationId xmlns:a16="http://schemas.microsoft.com/office/drawing/2014/main" xmlns="" id="{00000000-0008-0000-0700-0000C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85" name="3784 CuadroTexto">
          <a:extLst>
            <a:ext uri="{FF2B5EF4-FFF2-40B4-BE49-F238E27FC236}">
              <a16:creationId xmlns:a16="http://schemas.microsoft.com/office/drawing/2014/main" xmlns="" id="{00000000-0008-0000-0700-0000C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86" name="3785 CuadroTexto">
          <a:extLst>
            <a:ext uri="{FF2B5EF4-FFF2-40B4-BE49-F238E27FC236}">
              <a16:creationId xmlns:a16="http://schemas.microsoft.com/office/drawing/2014/main" xmlns="" id="{00000000-0008-0000-0700-0000C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87" name="3786 CuadroTexto">
          <a:extLst>
            <a:ext uri="{FF2B5EF4-FFF2-40B4-BE49-F238E27FC236}">
              <a16:creationId xmlns:a16="http://schemas.microsoft.com/office/drawing/2014/main" xmlns="" id="{00000000-0008-0000-0700-0000C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788" name="3787 CuadroTexto">
          <a:extLst>
            <a:ext uri="{FF2B5EF4-FFF2-40B4-BE49-F238E27FC236}">
              <a16:creationId xmlns:a16="http://schemas.microsoft.com/office/drawing/2014/main" xmlns="" id="{00000000-0008-0000-0700-0000C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89" name="3788 CuadroTexto">
          <a:extLst>
            <a:ext uri="{FF2B5EF4-FFF2-40B4-BE49-F238E27FC236}">
              <a16:creationId xmlns:a16="http://schemas.microsoft.com/office/drawing/2014/main" xmlns="" id="{00000000-0008-0000-0700-0000C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90" name="3789 CuadroTexto">
          <a:extLst>
            <a:ext uri="{FF2B5EF4-FFF2-40B4-BE49-F238E27FC236}">
              <a16:creationId xmlns:a16="http://schemas.microsoft.com/office/drawing/2014/main" xmlns="" id="{00000000-0008-0000-0700-0000C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91" name="3790 CuadroTexto">
          <a:extLst>
            <a:ext uri="{FF2B5EF4-FFF2-40B4-BE49-F238E27FC236}">
              <a16:creationId xmlns:a16="http://schemas.microsoft.com/office/drawing/2014/main" xmlns="" id="{00000000-0008-0000-0700-0000C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92" name="3791 CuadroTexto">
          <a:extLst>
            <a:ext uri="{FF2B5EF4-FFF2-40B4-BE49-F238E27FC236}">
              <a16:creationId xmlns:a16="http://schemas.microsoft.com/office/drawing/2014/main" xmlns="" id="{00000000-0008-0000-0700-0000D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93" name="3792 CuadroTexto">
          <a:extLst>
            <a:ext uri="{FF2B5EF4-FFF2-40B4-BE49-F238E27FC236}">
              <a16:creationId xmlns:a16="http://schemas.microsoft.com/office/drawing/2014/main" xmlns="" id="{00000000-0008-0000-0700-0000D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94" name="3793 CuadroTexto">
          <a:extLst>
            <a:ext uri="{FF2B5EF4-FFF2-40B4-BE49-F238E27FC236}">
              <a16:creationId xmlns:a16="http://schemas.microsoft.com/office/drawing/2014/main" xmlns="" id="{00000000-0008-0000-0700-0000D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95" name="3794 CuadroTexto">
          <a:extLst>
            <a:ext uri="{FF2B5EF4-FFF2-40B4-BE49-F238E27FC236}">
              <a16:creationId xmlns:a16="http://schemas.microsoft.com/office/drawing/2014/main" xmlns="" id="{00000000-0008-0000-0700-0000D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796" name="3795 CuadroTexto">
          <a:extLst>
            <a:ext uri="{FF2B5EF4-FFF2-40B4-BE49-F238E27FC236}">
              <a16:creationId xmlns:a16="http://schemas.microsoft.com/office/drawing/2014/main" xmlns="" id="{00000000-0008-0000-0700-0000D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97" name="3796 CuadroTexto">
          <a:extLst>
            <a:ext uri="{FF2B5EF4-FFF2-40B4-BE49-F238E27FC236}">
              <a16:creationId xmlns:a16="http://schemas.microsoft.com/office/drawing/2014/main" xmlns="" id="{00000000-0008-0000-0700-0000D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798" name="3797 CuadroTexto">
          <a:extLst>
            <a:ext uri="{FF2B5EF4-FFF2-40B4-BE49-F238E27FC236}">
              <a16:creationId xmlns:a16="http://schemas.microsoft.com/office/drawing/2014/main" xmlns="" id="{00000000-0008-0000-0700-0000D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799" name="3798 CuadroTexto">
          <a:extLst>
            <a:ext uri="{FF2B5EF4-FFF2-40B4-BE49-F238E27FC236}">
              <a16:creationId xmlns:a16="http://schemas.microsoft.com/office/drawing/2014/main" xmlns="" id="{00000000-0008-0000-0700-0000D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800" name="3799 CuadroTexto">
          <a:extLst>
            <a:ext uri="{FF2B5EF4-FFF2-40B4-BE49-F238E27FC236}">
              <a16:creationId xmlns:a16="http://schemas.microsoft.com/office/drawing/2014/main" xmlns="" id="{00000000-0008-0000-0700-0000D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01" name="3800 CuadroTexto">
          <a:extLst>
            <a:ext uri="{FF2B5EF4-FFF2-40B4-BE49-F238E27FC236}">
              <a16:creationId xmlns:a16="http://schemas.microsoft.com/office/drawing/2014/main" xmlns="" id="{00000000-0008-0000-0700-0000D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02" name="3801 CuadroTexto">
          <a:extLst>
            <a:ext uri="{FF2B5EF4-FFF2-40B4-BE49-F238E27FC236}">
              <a16:creationId xmlns:a16="http://schemas.microsoft.com/office/drawing/2014/main" xmlns="" id="{00000000-0008-0000-0700-0000D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03" name="3802 CuadroTexto">
          <a:extLst>
            <a:ext uri="{FF2B5EF4-FFF2-40B4-BE49-F238E27FC236}">
              <a16:creationId xmlns:a16="http://schemas.microsoft.com/office/drawing/2014/main" xmlns="" id="{00000000-0008-0000-0700-0000D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04" name="3803 CuadroTexto">
          <a:extLst>
            <a:ext uri="{FF2B5EF4-FFF2-40B4-BE49-F238E27FC236}">
              <a16:creationId xmlns:a16="http://schemas.microsoft.com/office/drawing/2014/main" xmlns="" id="{00000000-0008-0000-0700-0000D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805" name="3804 CuadroTexto">
          <a:extLst>
            <a:ext uri="{FF2B5EF4-FFF2-40B4-BE49-F238E27FC236}">
              <a16:creationId xmlns:a16="http://schemas.microsoft.com/office/drawing/2014/main" xmlns="" id="{00000000-0008-0000-0700-0000D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806" name="3805 CuadroTexto">
          <a:extLst>
            <a:ext uri="{FF2B5EF4-FFF2-40B4-BE49-F238E27FC236}">
              <a16:creationId xmlns:a16="http://schemas.microsoft.com/office/drawing/2014/main" xmlns="" id="{00000000-0008-0000-0700-0000D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807" name="3806 CuadroTexto">
          <a:extLst>
            <a:ext uri="{FF2B5EF4-FFF2-40B4-BE49-F238E27FC236}">
              <a16:creationId xmlns:a16="http://schemas.microsoft.com/office/drawing/2014/main" xmlns="" id="{00000000-0008-0000-0700-0000D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808" name="3807 CuadroTexto">
          <a:extLst>
            <a:ext uri="{FF2B5EF4-FFF2-40B4-BE49-F238E27FC236}">
              <a16:creationId xmlns:a16="http://schemas.microsoft.com/office/drawing/2014/main" xmlns="" id="{00000000-0008-0000-0700-0000E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809" name="3808 CuadroTexto">
          <a:extLst>
            <a:ext uri="{FF2B5EF4-FFF2-40B4-BE49-F238E27FC236}">
              <a16:creationId xmlns:a16="http://schemas.microsoft.com/office/drawing/2014/main" xmlns="" id="{00000000-0008-0000-0700-0000E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810" name="3809 CuadroTexto">
          <a:extLst>
            <a:ext uri="{FF2B5EF4-FFF2-40B4-BE49-F238E27FC236}">
              <a16:creationId xmlns:a16="http://schemas.microsoft.com/office/drawing/2014/main" xmlns="" id="{00000000-0008-0000-0700-0000E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811" name="3810 CuadroTexto">
          <a:extLst>
            <a:ext uri="{FF2B5EF4-FFF2-40B4-BE49-F238E27FC236}">
              <a16:creationId xmlns:a16="http://schemas.microsoft.com/office/drawing/2014/main" xmlns="" id="{00000000-0008-0000-0700-0000E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812" name="3811 CuadroTexto">
          <a:extLst>
            <a:ext uri="{FF2B5EF4-FFF2-40B4-BE49-F238E27FC236}">
              <a16:creationId xmlns:a16="http://schemas.microsoft.com/office/drawing/2014/main" xmlns="" id="{00000000-0008-0000-0700-0000E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813" name="3812 CuadroTexto">
          <a:extLst>
            <a:ext uri="{FF2B5EF4-FFF2-40B4-BE49-F238E27FC236}">
              <a16:creationId xmlns:a16="http://schemas.microsoft.com/office/drawing/2014/main" xmlns="" id="{00000000-0008-0000-0700-0000E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814" name="3813 CuadroTexto">
          <a:extLst>
            <a:ext uri="{FF2B5EF4-FFF2-40B4-BE49-F238E27FC236}">
              <a16:creationId xmlns:a16="http://schemas.microsoft.com/office/drawing/2014/main" xmlns="" id="{00000000-0008-0000-0700-0000E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15" name="3814 CuadroTexto">
          <a:extLst>
            <a:ext uri="{FF2B5EF4-FFF2-40B4-BE49-F238E27FC236}">
              <a16:creationId xmlns:a16="http://schemas.microsoft.com/office/drawing/2014/main" xmlns="" id="{00000000-0008-0000-0700-0000E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16" name="3815 CuadroTexto">
          <a:extLst>
            <a:ext uri="{FF2B5EF4-FFF2-40B4-BE49-F238E27FC236}">
              <a16:creationId xmlns:a16="http://schemas.microsoft.com/office/drawing/2014/main" xmlns="" id="{00000000-0008-0000-0700-0000E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817" name="3816 CuadroTexto">
          <a:extLst>
            <a:ext uri="{FF2B5EF4-FFF2-40B4-BE49-F238E27FC236}">
              <a16:creationId xmlns:a16="http://schemas.microsoft.com/office/drawing/2014/main" xmlns="" id="{00000000-0008-0000-0700-0000E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818" name="3817 CuadroTexto">
          <a:extLst>
            <a:ext uri="{FF2B5EF4-FFF2-40B4-BE49-F238E27FC236}">
              <a16:creationId xmlns:a16="http://schemas.microsoft.com/office/drawing/2014/main" xmlns="" id="{00000000-0008-0000-0700-0000E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819" name="3818 CuadroTexto">
          <a:extLst>
            <a:ext uri="{FF2B5EF4-FFF2-40B4-BE49-F238E27FC236}">
              <a16:creationId xmlns:a16="http://schemas.microsoft.com/office/drawing/2014/main" xmlns="" id="{00000000-0008-0000-0700-0000E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820" name="3819 CuadroTexto">
          <a:extLst>
            <a:ext uri="{FF2B5EF4-FFF2-40B4-BE49-F238E27FC236}">
              <a16:creationId xmlns:a16="http://schemas.microsoft.com/office/drawing/2014/main" xmlns="" id="{00000000-0008-0000-0700-0000E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821" name="3820 CuadroTexto">
          <a:extLst>
            <a:ext uri="{FF2B5EF4-FFF2-40B4-BE49-F238E27FC236}">
              <a16:creationId xmlns:a16="http://schemas.microsoft.com/office/drawing/2014/main" xmlns="" id="{00000000-0008-0000-0700-0000E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822" name="3821 CuadroTexto">
          <a:extLst>
            <a:ext uri="{FF2B5EF4-FFF2-40B4-BE49-F238E27FC236}">
              <a16:creationId xmlns:a16="http://schemas.microsoft.com/office/drawing/2014/main" xmlns="" id="{00000000-0008-0000-0700-0000E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823" name="3822 CuadroTexto">
          <a:extLst>
            <a:ext uri="{FF2B5EF4-FFF2-40B4-BE49-F238E27FC236}">
              <a16:creationId xmlns:a16="http://schemas.microsoft.com/office/drawing/2014/main" xmlns="" id="{00000000-0008-0000-0700-0000E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824" name="3823 CuadroTexto">
          <a:extLst>
            <a:ext uri="{FF2B5EF4-FFF2-40B4-BE49-F238E27FC236}">
              <a16:creationId xmlns:a16="http://schemas.microsoft.com/office/drawing/2014/main" xmlns="" id="{00000000-0008-0000-0700-0000F0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825" name="3824 CuadroTexto">
          <a:extLst>
            <a:ext uri="{FF2B5EF4-FFF2-40B4-BE49-F238E27FC236}">
              <a16:creationId xmlns:a16="http://schemas.microsoft.com/office/drawing/2014/main" xmlns="" id="{00000000-0008-0000-0700-0000F1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826" name="3825 CuadroTexto">
          <a:extLst>
            <a:ext uri="{FF2B5EF4-FFF2-40B4-BE49-F238E27FC236}">
              <a16:creationId xmlns:a16="http://schemas.microsoft.com/office/drawing/2014/main" xmlns="" id="{00000000-0008-0000-0700-0000F2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827" name="3826 CuadroTexto">
          <a:extLst>
            <a:ext uri="{FF2B5EF4-FFF2-40B4-BE49-F238E27FC236}">
              <a16:creationId xmlns:a16="http://schemas.microsoft.com/office/drawing/2014/main" xmlns="" id="{00000000-0008-0000-0700-0000F3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828" name="3827 CuadroTexto">
          <a:extLst>
            <a:ext uri="{FF2B5EF4-FFF2-40B4-BE49-F238E27FC236}">
              <a16:creationId xmlns:a16="http://schemas.microsoft.com/office/drawing/2014/main" xmlns="" id="{00000000-0008-0000-0700-0000F4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829" name="3828 CuadroTexto">
          <a:extLst>
            <a:ext uri="{FF2B5EF4-FFF2-40B4-BE49-F238E27FC236}">
              <a16:creationId xmlns:a16="http://schemas.microsoft.com/office/drawing/2014/main" xmlns="" id="{00000000-0008-0000-0700-0000F5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830" name="3829 CuadroTexto">
          <a:extLst>
            <a:ext uri="{FF2B5EF4-FFF2-40B4-BE49-F238E27FC236}">
              <a16:creationId xmlns:a16="http://schemas.microsoft.com/office/drawing/2014/main" xmlns="" id="{00000000-0008-0000-0700-0000F6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831" name="3830 CuadroTexto">
          <a:extLst>
            <a:ext uri="{FF2B5EF4-FFF2-40B4-BE49-F238E27FC236}">
              <a16:creationId xmlns:a16="http://schemas.microsoft.com/office/drawing/2014/main" xmlns="" id="{00000000-0008-0000-0700-0000F7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832" name="3831 CuadroTexto">
          <a:extLst>
            <a:ext uri="{FF2B5EF4-FFF2-40B4-BE49-F238E27FC236}">
              <a16:creationId xmlns:a16="http://schemas.microsoft.com/office/drawing/2014/main" xmlns="" id="{00000000-0008-0000-0700-0000F8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833" name="3832 CuadroTexto">
          <a:extLst>
            <a:ext uri="{FF2B5EF4-FFF2-40B4-BE49-F238E27FC236}">
              <a16:creationId xmlns:a16="http://schemas.microsoft.com/office/drawing/2014/main" xmlns="" id="{00000000-0008-0000-0700-0000F9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834" name="3833 CuadroTexto">
          <a:extLst>
            <a:ext uri="{FF2B5EF4-FFF2-40B4-BE49-F238E27FC236}">
              <a16:creationId xmlns:a16="http://schemas.microsoft.com/office/drawing/2014/main" xmlns="" id="{00000000-0008-0000-0700-0000FA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835" name="3834 CuadroTexto">
          <a:extLst>
            <a:ext uri="{FF2B5EF4-FFF2-40B4-BE49-F238E27FC236}">
              <a16:creationId xmlns:a16="http://schemas.microsoft.com/office/drawing/2014/main" xmlns="" id="{00000000-0008-0000-0700-0000FB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836" name="3835 CuadroTexto">
          <a:extLst>
            <a:ext uri="{FF2B5EF4-FFF2-40B4-BE49-F238E27FC236}">
              <a16:creationId xmlns:a16="http://schemas.microsoft.com/office/drawing/2014/main" xmlns="" id="{00000000-0008-0000-0700-0000FC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837" name="3836 CuadroTexto">
          <a:extLst>
            <a:ext uri="{FF2B5EF4-FFF2-40B4-BE49-F238E27FC236}">
              <a16:creationId xmlns:a16="http://schemas.microsoft.com/office/drawing/2014/main" xmlns="" id="{00000000-0008-0000-0700-0000FD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838" name="3837 CuadroTexto">
          <a:extLst>
            <a:ext uri="{FF2B5EF4-FFF2-40B4-BE49-F238E27FC236}">
              <a16:creationId xmlns:a16="http://schemas.microsoft.com/office/drawing/2014/main" xmlns="" id="{00000000-0008-0000-0700-0000FE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3839" name="3838 CuadroTexto">
          <a:extLst>
            <a:ext uri="{FF2B5EF4-FFF2-40B4-BE49-F238E27FC236}">
              <a16:creationId xmlns:a16="http://schemas.microsoft.com/office/drawing/2014/main" xmlns="" id="{00000000-0008-0000-0700-0000FF0E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3840" name="3839 CuadroTexto">
          <a:extLst>
            <a:ext uri="{FF2B5EF4-FFF2-40B4-BE49-F238E27FC236}">
              <a16:creationId xmlns:a16="http://schemas.microsoft.com/office/drawing/2014/main" xmlns="" id="{00000000-0008-0000-0700-00000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3841" name="3840 CuadroTexto">
          <a:extLst>
            <a:ext uri="{FF2B5EF4-FFF2-40B4-BE49-F238E27FC236}">
              <a16:creationId xmlns:a16="http://schemas.microsoft.com/office/drawing/2014/main" xmlns="" id="{00000000-0008-0000-0700-00000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3842" name="3841 CuadroTexto">
          <a:extLst>
            <a:ext uri="{FF2B5EF4-FFF2-40B4-BE49-F238E27FC236}">
              <a16:creationId xmlns:a16="http://schemas.microsoft.com/office/drawing/2014/main" xmlns="" id="{00000000-0008-0000-0700-00000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843" name="3842 CuadroTexto">
          <a:extLst>
            <a:ext uri="{FF2B5EF4-FFF2-40B4-BE49-F238E27FC236}">
              <a16:creationId xmlns:a16="http://schemas.microsoft.com/office/drawing/2014/main" xmlns="" id="{00000000-0008-0000-0700-00000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1971</xdr:row>
      <xdr:rowOff>65314</xdr:rowOff>
    </xdr:from>
    <xdr:ext cx="914400" cy="264560"/>
    <xdr:sp macro="" textlink="">
      <xdr:nvSpPr>
        <xdr:cNvPr id="3844" name="3843 CuadroTexto">
          <a:extLst>
            <a:ext uri="{FF2B5EF4-FFF2-40B4-BE49-F238E27FC236}">
              <a16:creationId xmlns:a16="http://schemas.microsoft.com/office/drawing/2014/main" xmlns="" id="{00000000-0008-0000-0700-00000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845" name="3844 CuadroTexto">
          <a:extLst>
            <a:ext uri="{FF2B5EF4-FFF2-40B4-BE49-F238E27FC236}">
              <a16:creationId xmlns:a16="http://schemas.microsoft.com/office/drawing/2014/main" xmlns="" id="{00000000-0008-0000-0700-00000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992</xdr:row>
      <xdr:rowOff>65314</xdr:rowOff>
    </xdr:from>
    <xdr:ext cx="914400" cy="264560"/>
    <xdr:sp macro="" textlink="">
      <xdr:nvSpPr>
        <xdr:cNvPr id="3846" name="3845 CuadroTexto">
          <a:extLst>
            <a:ext uri="{FF2B5EF4-FFF2-40B4-BE49-F238E27FC236}">
              <a16:creationId xmlns:a16="http://schemas.microsoft.com/office/drawing/2014/main" xmlns="" id="{00000000-0008-0000-0700-00000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847" name="3846 CuadroTexto">
          <a:extLst>
            <a:ext uri="{FF2B5EF4-FFF2-40B4-BE49-F238E27FC236}">
              <a16:creationId xmlns:a16="http://schemas.microsoft.com/office/drawing/2014/main" xmlns="" id="{00000000-0008-0000-0700-00000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1561</xdr:row>
      <xdr:rowOff>65314</xdr:rowOff>
    </xdr:from>
    <xdr:ext cx="914400" cy="264560"/>
    <xdr:sp macro="" textlink="">
      <xdr:nvSpPr>
        <xdr:cNvPr id="3848" name="3847 CuadroTexto">
          <a:extLst>
            <a:ext uri="{FF2B5EF4-FFF2-40B4-BE49-F238E27FC236}">
              <a16:creationId xmlns:a16="http://schemas.microsoft.com/office/drawing/2014/main" xmlns="" id="{00000000-0008-0000-0700-00000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849" name="3848 CuadroTexto">
          <a:extLst>
            <a:ext uri="{FF2B5EF4-FFF2-40B4-BE49-F238E27FC236}">
              <a16:creationId xmlns:a16="http://schemas.microsoft.com/office/drawing/2014/main" xmlns="" id="{00000000-0008-0000-0700-00000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850" name="3849 CuadroTexto">
          <a:extLst>
            <a:ext uri="{FF2B5EF4-FFF2-40B4-BE49-F238E27FC236}">
              <a16:creationId xmlns:a16="http://schemas.microsoft.com/office/drawing/2014/main" xmlns="" id="{00000000-0008-0000-0700-00000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851" name="3850 CuadroTexto">
          <a:extLst>
            <a:ext uri="{FF2B5EF4-FFF2-40B4-BE49-F238E27FC236}">
              <a16:creationId xmlns:a16="http://schemas.microsoft.com/office/drawing/2014/main" xmlns="" id="{00000000-0008-0000-0700-00000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953</xdr:row>
      <xdr:rowOff>65314</xdr:rowOff>
    </xdr:from>
    <xdr:ext cx="914400" cy="264560"/>
    <xdr:sp macro="" textlink="">
      <xdr:nvSpPr>
        <xdr:cNvPr id="3852" name="3851 CuadroTexto">
          <a:extLst>
            <a:ext uri="{FF2B5EF4-FFF2-40B4-BE49-F238E27FC236}">
              <a16:creationId xmlns:a16="http://schemas.microsoft.com/office/drawing/2014/main" xmlns="" id="{00000000-0008-0000-0700-00000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853" name="3852 CuadroTexto">
          <a:extLst>
            <a:ext uri="{FF2B5EF4-FFF2-40B4-BE49-F238E27FC236}">
              <a16:creationId xmlns:a16="http://schemas.microsoft.com/office/drawing/2014/main" xmlns="" id="{00000000-0008-0000-0700-00000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854" name="3853 CuadroTexto">
          <a:extLst>
            <a:ext uri="{FF2B5EF4-FFF2-40B4-BE49-F238E27FC236}">
              <a16:creationId xmlns:a16="http://schemas.microsoft.com/office/drawing/2014/main" xmlns="" id="{00000000-0008-0000-0700-00000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855" name="3854 CuadroTexto">
          <a:extLst>
            <a:ext uri="{FF2B5EF4-FFF2-40B4-BE49-F238E27FC236}">
              <a16:creationId xmlns:a16="http://schemas.microsoft.com/office/drawing/2014/main" xmlns="" id="{00000000-0008-0000-0700-00000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856" name="3855 CuadroTexto">
          <a:extLst>
            <a:ext uri="{FF2B5EF4-FFF2-40B4-BE49-F238E27FC236}">
              <a16:creationId xmlns:a16="http://schemas.microsoft.com/office/drawing/2014/main" xmlns="" id="{00000000-0008-0000-0700-00001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857" name="3856 CuadroTexto">
          <a:extLst>
            <a:ext uri="{FF2B5EF4-FFF2-40B4-BE49-F238E27FC236}">
              <a16:creationId xmlns:a16="http://schemas.microsoft.com/office/drawing/2014/main" xmlns="" id="{00000000-0008-0000-0700-00001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858" name="3857 CuadroTexto">
          <a:extLst>
            <a:ext uri="{FF2B5EF4-FFF2-40B4-BE49-F238E27FC236}">
              <a16:creationId xmlns:a16="http://schemas.microsoft.com/office/drawing/2014/main" xmlns="" id="{00000000-0008-0000-0700-00001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859" name="3858 CuadroTexto">
          <a:extLst>
            <a:ext uri="{FF2B5EF4-FFF2-40B4-BE49-F238E27FC236}">
              <a16:creationId xmlns:a16="http://schemas.microsoft.com/office/drawing/2014/main" xmlns="" id="{00000000-0008-0000-0700-00001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2381</xdr:row>
      <xdr:rowOff>65314</xdr:rowOff>
    </xdr:from>
    <xdr:ext cx="914400" cy="264560"/>
    <xdr:sp macro="" textlink="">
      <xdr:nvSpPr>
        <xdr:cNvPr id="3860" name="3859 CuadroTexto">
          <a:extLst>
            <a:ext uri="{FF2B5EF4-FFF2-40B4-BE49-F238E27FC236}">
              <a16:creationId xmlns:a16="http://schemas.microsoft.com/office/drawing/2014/main" xmlns="" id="{00000000-0008-0000-0700-00001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861" name="3860 CuadroTexto">
          <a:extLst>
            <a:ext uri="{FF2B5EF4-FFF2-40B4-BE49-F238E27FC236}">
              <a16:creationId xmlns:a16="http://schemas.microsoft.com/office/drawing/2014/main" xmlns="" id="{00000000-0008-0000-0700-00001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862" name="3861 CuadroTexto">
          <a:extLst>
            <a:ext uri="{FF2B5EF4-FFF2-40B4-BE49-F238E27FC236}">
              <a16:creationId xmlns:a16="http://schemas.microsoft.com/office/drawing/2014/main" xmlns="" id="{00000000-0008-0000-0700-00001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863" name="3862 CuadroTexto">
          <a:extLst>
            <a:ext uri="{FF2B5EF4-FFF2-40B4-BE49-F238E27FC236}">
              <a16:creationId xmlns:a16="http://schemas.microsoft.com/office/drawing/2014/main" xmlns="" id="{00000000-0008-0000-0700-00001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864" name="3863 CuadroTexto">
          <a:extLst>
            <a:ext uri="{FF2B5EF4-FFF2-40B4-BE49-F238E27FC236}">
              <a16:creationId xmlns:a16="http://schemas.microsoft.com/office/drawing/2014/main" xmlns="" id="{00000000-0008-0000-0700-00001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865" name="3864 CuadroTexto">
          <a:extLst>
            <a:ext uri="{FF2B5EF4-FFF2-40B4-BE49-F238E27FC236}">
              <a16:creationId xmlns:a16="http://schemas.microsoft.com/office/drawing/2014/main" xmlns="" id="{00000000-0008-0000-0700-00001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866" name="3865 CuadroTexto">
          <a:extLst>
            <a:ext uri="{FF2B5EF4-FFF2-40B4-BE49-F238E27FC236}">
              <a16:creationId xmlns:a16="http://schemas.microsoft.com/office/drawing/2014/main" xmlns="" id="{00000000-0008-0000-0700-00001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867" name="3866 CuadroTexto">
          <a:extLst>
            <a:ext uri="{FF2B5EF4-FFF2-40B4-BE49-F238E27FC236}">
              <a16:creationId xmlns:a16="http://schemas.microsoft.com/office/drawing/2014/main" xmlns="" id="{00000000-0008-0000-0700-00001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868" name="3867 CuadroTexto">
          <a:extLst>
            <a:ext uri="{FF2B5EF4-FFF2-40B4-BE49-F238E27FC236}">
              <a16:creationId xmlns:a16="http://schemas.microsoft.com/office/drawing/2014/main" xmlns="" id="{00000000-0008-0000-0700-00001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869" name="3868 CuadroTexto">
          <a:extLst>
            <a:ext uri="{FF2B5EF4-FFF2-40B4-BE49-F238E27FC236}">
              <a16:creationId xmlns:a16="http://schemas.microsoft.com/office/drawing/2014/main" xmlns="" id="{00000000-0008-0000-0700-00001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870" name="3869 CuadroTexto">
          <a:extLst>
            <a:ext uri="{FF2B5EF4-FFF2-40B4-BE49-F238E27FC236}">
              <a16:creationId xmlns:a16="http://schemas.microsoft.com/office/drawing/2014/main" xmlns="" id="{00000000-0008-0000-0700-00001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871" name="3870 CuadroTexto">
          <a:extLst>
            <a:ext uri="{FF2B5EF4-FFF2-40B4-BE49-F238E27FC236}">
              <a16:creationId xmlns:a16="http://schemas.microsoft.com/office/drawing/2014/main" xmlns="" id="{00000000-0008-0000-0700-00001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872" name="3871 CuadroTexto">
          <a:extLst>
            <a:ext uri="{FF2B5EF4-FFF2-40B4-BE49-F238E27FC236}">
              <a16:creationId xmlns:a16="http://schemas.microsoft.com/office/drawing/2014/main" xmlns="" id="{00000000-0008-0000-0700-00002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873" name="3872 CuadroTexto">
          <a:extLst>
            <a:ext uri="{FF2B5EF4-FFF2-40B4-BE49-F238E27FC236}">
              <a16:creationId xmlns:a16="http://schemas.microsoft.com/office/drawing/2014/main" xmlns="" id="{00000000-0008-0000-0700-00002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874" name="3873 CuadroTexto">
          <a:extLst>
            <a:ext uri="{FF2B5EF4-FFF2-40B4-BE49-F238E27FC236}">
              <a16:creationId xmlns:a16="http://schemas.microsoft.com/office/drawing/2014/main" xmlns="" id="{00000000-0008-0000-0700-00002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875" name="3874 CuadroTexto">
          <a:extLst>
            <a:ext uri="{FF2B5EF4-FFF2-40B4-BE49-F238E27FC236}">
              <a16:creationId xmlns:a16="http://schemas.microsoft.com/office/drawing/2014/main" xmlns="" id="{00000000-0008-0000-0700-00002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2382</xdr:row>
      <xdr:rowOff>65314</xdr:rowOff>
    </xdr:from>
    <xdr:ext cx="914400" cy="264560"/>
    <xdr:sp macro="" textlink="">
      <xdr:nvSpPr>
        <xdr:cNvPr id="3876" name="3875 CuadroTexto">
          <a:extLst>
            <a:ext uri="{FF2B5EF4-FFF2-40B4-BE49-F238E27FC236}">
              <a16:creationId xmlns:a16="http://schemas.microsoft.com/office/drawing/2014/main" xmlns="" id="{00000000-0008-0000-0700-00002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877" name="3876 CuadroTexto">
          <a:extLst>
            <a:ext uri="{FF2B5EF4-FFF2-40B4-BE49-F238E27FC236}">
              <a16:creationId xmlns:a16="http://schemas.microsoft.com/office/drawing/2014/main" xmlns="" id="{00000000-0008-0000-0700-00002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878" name="3877 CuadroTexto">
          <a:extLst>
            <a:ext uri="{FF2B5EF4-FFF2-40B4-BE49-F238E27FC236}">
              <a16:creationId xmlns:a16="http://schemas.microsoft.com/office/drawing/2014/main" xmlns="" id="{00000000-0008-0000-0700-00002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879" name="3878 CuadroTexto">
          <a:extLst>
            <a:ext uri="{FF2B5EF4-FFF2-40B4-BE49-F238E27FC236}">
              <a16:creationId xmlns:a16="http://schemas.microsoft.com/office/drawing/2014/main" xmlns="" id="{00000000-0008-0000-0700-00002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880" name="3879 CuadroTexto">
          <a:extLst>
            <a:ext uri="{FF2B5EF4-FFF2-40B4-BE49-F238E27FC236}">
              <a16:creationId xmlns:a16="http://schemas.microsoft.com/office/drawing/2014/main" xmlns="" id="{00000000-0008-0000-0700-00002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881" name="3880 CuadroTexto">
          <a:extLst>
            <a:ext uri="{FF2B5EF4-FFF2-40B4-BE49-F238E27FC236}">
              <a16:creationId xmlns:a16="http://schemas.microsoft.com/office/drawing/2014/main" xmlns="" id="{00000000-0008-0000-0700-00002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882" name="3881 CuadroTexto">
          <a:extLst>
            <a:ext uri="{FF2B5EF4-FFF2-40B4-BE49-F238E27FC236}">
              <a16:creationId xmlns:a16="http://schemas.microsoft.com/office/drawing/2014/main" xmlns="" id="{00000000-0008-0000-0700-00002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883" name="3882 CuadroTexto">
          <a:extLst>
            <a:ext uri="{FF2B5EF4-FFF2-40B4-BE49-F238E27FC236}">
              <a16:creationId xmlns:a16="http://schemas.microsoft.com/office/drawing/2014/main" xmlns="" id="{00000000-0008-0000-0700-00002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884" name="3883 CuadroTexto">
          <a:extLst>
            <a:ext uri="{FF2B5EF4-FFF2-40B4-BE49-F238E27FC236}">
              <a16:creationId xmlns:a16="http://schemas.microsoft.com/office/drawing/2014/main" xmlns="" id="{00000000-0008-0000-0700-00002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885" name="3884 CuadroTexto">
          <a:extLst>
            <a:ext uri="{FF2B5EF4-FFF2-40B4-BE49-F238E27FC236}">
              <a16:creationId xmlns:a16="http://schemas.microsoft.com/office/drawing/2014/main" xmlns="" id="{00000000-0008-0000-0700-00002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886" name="3885 CuadroTexto">
          <a:extLst>
            <a:ext uri="{FF2B5EF4-FFF2-40B4-BE49-F238E27FC236}">
              <a16:creationId xmlns:a16="http://schemas.microsoft.com/office/drawing/2014/main" xmlns="" id="{00000000-0008-0000-0700-00002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887" name="3886 CuadroTexto">
          <a:extLst>
            <a:ext uri="{FF2B5EF4-FFF2-40B4-BE49-F238E27FC236}">
              <a16:creationId xmlns:a16="http://schemas.microsoft.com/office/drawing/2014/main" xmlns="" id="{00000000-0008-0000-0700-00002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888" name="3887 CuadroTexto">
          <a:extLst>
            <a:ext uri="{FF2B5EF4-FFF2-40B4-BE49-F238E27FC236}">
              <a16:creationId xmlns:a16="http://schemas.microsoft.com/office/drawing/2014/main" xmlns="" id="{00000000-0008-0000-0700-00003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889" name="3888 CuadroTexto">
          <a:extLst>
            <a:ext uri="{FF2B5EF4-FFF2-40B4-BE49-F238E27FC236}">
              <a16:creationId xmlns:a16="http://schemas.microsoft.com/office/drawing/2014/main" xmlns="" id="{00000000-0008-0000-0700-00003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890" name="3889 CuadroTexto">
          <a:extLst>
            <a:ext uri="{FF2B5EF4-FFF2-40B4-BE49-F238E27FC236}">
              <a16:creationId xmlns:a16="http://schemas.microsoft.com/office/drawing/2014/main" xmlns="" id="{00000000-0008-0000-0700-00003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891" name="3890 CuadroTexto">
          <a:extLst>
            <a:ext uri="{FF2B5EF4-FFF2-40B4-BE49-F238E27FC236}">
              <a16:creationId xmlns:a16="http://schemas.microsoft.com/office/drawing/2014/main" xmlns="" id="{00000000-0008-0000-0700-00003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892" name="3891 CuadroTexto">
          <a:extLst>
            <a:ext uri="{FF2B5EF4-FFF2-40B4-BE49-F238E27FC236}">
              <a16:creationId xmlns:a16="http://schemas.microsoft.com/office/drawing/2014/main" xmlns="" id="{00000000-0008-0000-0700-00003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893" name="3892 CuadroTexto">
          <a:extLst>
            <a:ext uri="{FF2B5EF4-FFF2-40B4-BE49-F238E27FC236}">
              <a16:creationId xmlns:a16="http://schemas.microsoft.com/office/drawing/2014/main" xmlns="" id="{00000000-0008-0000-0700-00003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894" name="3893 CuadroTexto">
          <a:extLst>
            <a:ext uri="{FF2B5EF4-FFF2-40B4-BE49-F238E27FC236}">
              <a16:creationId xmlns:a16="http://schemas.microsoft.com/office/drawing/2014/main" xmlns="" id="{00000000-0008-0000-0700-00003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895" name="3894 CuadroTexto">
          <a:extLst>
            <a:ext uri="{FF2B5EF4-FFF2-40B4-BE49-F238E27FC236}">
              <a16:creationId xmlns:a16="http://schemas.microsoft.com/office/drawing/2014/main" xmlns="" id="{00000000-0008-0000-0700-00003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896" name="3895 CuadroTexto">
          <a:extLst>
            <a:ext uri="{FF2B5EF4-FFF2-40B4-BE49-F238E27FC236}">
              <a16:creationId xmlns:a16="http://schemas.microsoft.com/office/drawing/2014/main" xmlns="" id="{00000000-0008-0000-0700-00003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97" name="3896 CuadroTexto">
          <a:extLst>
            <a:ext uri="{FF2B5EF4-FFF2-40B4-BE49-F238E27FC236}">
              <a16:creationId xmlns:a16="http://schemas.microsoft.com/office/drawing/2014/main" xmlns="" id="{00000000-0008-0000-0700-00003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98" name="3897 CuadroTexto">
          <a:extLst>
            <a:ext uri="{FF2B5EF4-FFF2-40B4-BE49-F238E27FC236}">
              <a16:creationId xmlns:a16="http://schemas.microsoft.com/office/drawing/2014/main" xmlns="" id="{00000000-0008-0000-0700-00003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899" name="3898 CuadroTexto">
          <a:extLst>
            <a:ext uri="{FF2B5EF4-FFF2-40B4-BE49-F238E27FC236}">
              <a16:creationId xmlns:a16="http://schemas.microsoft.com/office/drawing/2014/main" xmlns="" id="{00000000-0008-0000-0700-00003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00" name="3899 CuadroTexto">
          <a:extLst>
            <a:ext uri="{FF2B5EF4-FFF2-40B4-BE49-F238E27FC236}">
              <a16:creationId xmlns:a16="http://schemas.microsoft.com/office/drawing/2014/main" xmlns="" id="{00000000-0008-0000-0700-00003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01" name="3900 CuadroTexto">
          <a:extLst>
            <a:ext uri="{FF2B5EF4-FFF2-40B4-BE49-F238E27FC236}">
              <a16:creationId xmlns:a16="http://schemas.microsoft.com/office/drawing/2014/main" xmlns="" id="{00000000-0008-0000-0700-00003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02" name="3901 CuadroTexto">
          <a:extLst>
            <a:ext uri="{FF2B5EF4-FFF2-40B4-BE49-F238E27FC236}">
              <a16:creationId xmlns:a16="http://schemas.microsoft.com/office/drawing/2014/main" xmlns="" id="{00000000-0008-0000-0700-00003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03" name="3902 CuadroTexto">
          <a:extLst>
            <a:ext uri="{FF2B5EF4-FFF2-40B4-BE49-F238E27FC236}">
              <a16:creationId xmlns:a16="http://schemas.microsoft.com/office/drawing/2014/main" xmlns="" id="{00000000-0008-0000-0700-00003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04" name="3903 CuadroTexto">
          <a:extLst>
            <a:ext uri="{FF2B5EF4-FFF2-40B4-BE49-F238E27FC236}">
              <a16:creationId xmlns:a16="http://schemas.microsoft.com/office/drawing/2014/main" xmlns="" id="{00000000-0008-0000-0700-00004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05" name="3904 CuadroTexto">
          <a:extLst>
            <a:ext uri="{FF2B5EF4-FFF2-40B4-BE49-F238E27FC236}">
              <a16:creationId xmlns:a16="http://schemas.microsoft.com/office/drawing/2014/main" xmlns="" id="{00000000-0008-0000-0700-00004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06" name="3905 CuadroTexto">
          <a:extLst>
            <a:ext uri="{FF2B5EF4-FFF2-40B4-BE49-F238E27FC236}">
              <a16:creationId xmlns:a16="http://schemas.microsoft.com/office/drawing/2014/main" xmlns="" id="{00000000-0008-0000-0700-00004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907" name="3906 CuadroTexto">
          <a:extLst>
            <a:ext uri="{FF2B5EF4-FFF2-40B4-BE49-F238E27FC236}">
              <a16:creationId xmlns:a16="http://schemas.microsoft.com/office/drawing/2014/main" xmlns="" id="{00000000-0008-0000-0700-00004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667</xdr:row>
      <xdr:rowOff>65314</xdr:rowOff>
    </xdr:from>
    <xdr:ext cx="914400" cy="264560"/>
    <xdr:sp macro="" textlink="">
      <xdr:nvSpPr>
        <xdr:cNvPr id="3908" name="3907 CuadroTexto">
          <a:extLst>
            <a:ext uri="{FF2B5EF4-FFF2-40B4-BE49-F238E27FC236}">
              <a16:creationId xmlns:a16="http://schemas.microsoft.com/office/drawing/2014/main" xmlns="" id="{00000000-0008-0000-0700-00004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909" name="3908 CuadroTexto">
          <a:extLst>
            <a:ext uri="{FF2B5EF4-FFF2-40B4-BE49-F238E27FC236}">
              <a16:creationId xmlns:a16="http://schemas.microsoft.com/office/drawing/2014/main" xmlns="" id="{00000000-0008-0000-0700-00004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910" name="3909 CuadroTexto">
          <a:extLst>
            <a:ext uri="{FF2B5EF4-FFF2-40B4-BE49-F238E27FC236}">
              <a16:creationId xmlns:a16="http://schemas.microsoft.com/office/drawing/2014/main" xmlns="" id="{00000000-0008-0000-0700-00004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911" name="3910 CuadroTexto">
          <a:extLst>
            <a:ext uri="{FF2B5EF4-FFF2-40B4-BE49-F238E27FC236}">
              <a16:creationId xmlns:a16="http://schemas.microsoft.com/office/drawing/2014/main" xmlns="" id="{00000000-0008-0000-0700-00004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912" name="3911 CuadroTexto">
          <a:extLst>
            <a:ext uri="{FF2B5EF4-FFF2-40B4-BE49-F238E27FC236}">
              <a16:creationId xmlns:a16="http://schemas.microsoft.com/office/drawing/2014/main" xmlns="" id="{00000000-0008-0000-0700-00004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913" name="3912 CuadroTexto">
          <a:extLst>
            <a:ext uri="{FF2B5EF4-FFF2-40B4-BE49-F238E27FC236}">
              <a16:creationId xmlns:a16="http://schemas.microsoft.com/office/drawing/2014/main" xmlns="" id="{00000000-0008-0000-0700-00004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914" name="3913 CuadroTexto">
          <a:extLst>
            <a:ext uri="{FF2B5EF4-FFF2-40B4-BE49-F238E27FC236}">
              <a16:creationId xmlns:a16="http://schemas.microsoft.com/office/drawing/2014/main" xmlns="" id="{00000000-0008-0000-0700-00004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915" name="3914 CuadroTexto">
          <a:extLst>
            <a:ext uri="{FF2B5EF4-FFF2-40B4-BE49-F238E27FC236}">
              <a16:creationId xmlns:a16="http://schemas.microsoft.com/office/drawing/2014/main" xmlns="" id="{00000000-0008-0000-0700-00004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916" name="3915 CuadroTexto">
          <a:extLst>
            <a:ext uri="{FF2B5EF4-FFF2-40B4-BE49-F238E27FC236}">
              <a16:creationId xmlns:a16="http://schemas.microsoft.com/office/drawing/2014/main" xmlns="" id="{00000000-0008-0000-0700-00004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917" name="3916 CuadroTexto">
          <a:extLst>
            <a:ext uri="{FF2B5EF4-FFF2-40B4-BE49-F238E27FC236}">
              <a16:creationId xmlns:a16="http://schemas.microsoft.com/office/drawing/2014/main" xmlns="" id="{00000000-0008-0000-0700-00004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918" name="3917 CuadroTexto">
          <a:extLst>
            <a:ext uri="{FF2B5EF4-FFF2-40B4-BE49-F238E27FC236}">
              <a16:creationId xmlns:a16="http://schemas.microsoft.com/office/drawing/2014/main" xmlns="" id="{00000000-0008-0000-0700-00004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19" name="3918 CuadroTexto">
          <a:extLst>
            <a:ext uri="{FF2B5EF4-FFF2-40B4-BE49-F238E27FC236}">
              <a16:creationId xmlns:a16="http://schemas.microsoft.com/office/drawing/2014/main" xmlns="" id="{00000000-0008-0000-0700-00004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20" name="3919 CuadroTexto">
          <a:extLst>
            <a:ext uri="{FF2B5EF4-FFF2-40B4-BE49-F238E27FC236}">
              <a16:creationId xmlns:a16="http://schemas.microsoft.com/office/drawing/2014/main" xmlns="" id="{00000000-0008-0000-0700-00005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21" name="3920 CuadroTexto">
          <a:extLst>
            <a:ext uri="{FF2B5EF4-FFF2-40B4-BE49-F238E27FC236}">
              <a16:creationId xmlns:a16="http://schemas.microsoft.com/office/drawing/2014/main" xmlns="" id="{00000000-0008-0000-0700-00005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22" name="3921 CuadroTexto">
          <a:extLst>
            <a:ext uri="{FF2B5EF4-FFF2-40B4-BE49-F238E27FC236}">
              <a16:creationId xmlns:a16="http://schemas.microsoft.com/office/drawing/2014/main" xmlns="" id="{00000000-0008-0000-0700-00005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923" name="3922 CuadroTexto">
          <a:extLst>
            <a:ext uri="{FF2B5EF4-FFF2-40B4-BE49-F238E27FC236}">
              <a16:creationId xmlns:a16="http://schemas.microsoft.com/office/drawing/2014/main" xmlns="" id="{00000000-0008-0000-0700-00005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924" name="3923 CuadroTexto">
          <a:extLst>
            <a:ext uri="{FF2B5EF4-FFF2-40B4-BE49-F238E27FC236}">
              <a16:creationId xmlns:a16="http://schemas.microsoft.com/office/drawing/2014/main" xmlns="" id="{00000000-0008-0000-0700-00005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25" name="3924 CuadroTexto">
          <a:extLst>
            <a:ext uri="{FF2B5EF4-FFF2-40B4-BE49-F238E27FC236}">
              <a16:creationId xmlns:a16="http://schemas.microsoft.com/office/drawing/2014/main" xmlns="" id="{00000000-0008-0000-0700-00005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26" name="3925 CuadroTexto">
          <a:extLst>
            <a:ext uri="{FF2B5EF4-FFF2-40B4-BE49-F238E27FC236}">
              <a16:creationId xmlns:a16="http://schemas.microsoft.com/office/drawing/2014/main" xmlns="" id="{00000000-0008-0000-0700-00005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27" name="3926 CuadroTexto">
          <a:extLst>
            <a:ext uri="{FF2B5EF4-FFF2-40B4-BE49-F238E27FC236}">
              <a16:creationId xmlns:a16="http://schemas.microsoft.com/office/drawing/2014/main" xmlns="" id="{00000000-0008-0000-0700-00005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28" name="3927 CuadroTexto">
          <a:extLst>
            <a:ext uri="{FF2B5EF4-FFF2-40B4-BE49-F238E27FC236}">
              <a16:creationId xmlns:a16="http://schemas.microsoft.com/office/drawing/2014/main" xmlns="" id="{00000000-0008-0000-0700-00005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29" name="3928 CuadroTexto">
          <a:extLst>
            <a:ext uri="{FF2B5EF4-FFF2-40B4-BE49-F238E27FC236}">
              <a16:creationId xmlns:a16="http://schemas.microsoft.com/office/drawing/2014/main" xmlns="" id="{00000000-0008-0000-0700-00005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30" name="3929 CuadroTexto">
          <a:extLst>
            <a:ext uri="{FF2B5EF4-FFF2-40B4-BE49-F238E27FC236}">
              <a16:creationId xmlns:a16="http://schemas.microsoft.com/office/drawing/2014/main" xmlns="" id="{00000000-0008-0000-0700-00005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31" name="3930 CuadroTexto">
          <a:extLst>
            <a:ext uri="{FF2B5EF4-FFF2-40B4-BE49-F238E27FC236}">
              <a16:creationId xmlns:a16="http://schemas.microsoft.com/office/drawing/2014/main" xmlns="" id="{00000000-0008-0000-0700-00005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32" name="3931 CuadroTexto">
          <a:extLst>
            <a:ext uri="{FF2B5EF4-FFF2-40B4-BE49-F238E27FC236}">
              <a16:creationId xmlns:a16="http://schemas.microsoft.com/office/drawing/2014/main" xmlns="" id="{00000000-0008-0000-0700-00005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33" name="3932 CuadroTexto">
          <a:extLst>
            <a:ext uri="{FF2B5EF4-FFF2-40B4-BE49-F238E27FC236}">
              <a16:creationId xmlns:a16="http://schemas.microsoft.com/office/drawing/2014/main" xmlns="" id="{00000000-0008-0000-0700-00005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34" name="3933 CuadroTexto">
          <a:extLst>
            <a:ext uri="{FF2B5EF4-FFF2-40B4-BE49-F238E27FC236}">
              <a16:creationId xmlns:a16="http://schemas.microsoft.com/office/drawing/2014/main" xmlns="" id="{00000000-0008-0000-0700-00005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35" name="3934 CuadroTexto">
          <a:extLst>
            <a:ext uri="{FF2B5EF4-FFF2-40B4-BE49-F238E27FC236}">
              <a16:creationId xmlns:a16="http://schemas.microsoft.com/office/drawing/2014/main" xmlns="" id="{00000000-0008-0000-0700-00005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36" name="3935 CuadroTexto">
          <a:extLst>
            <a:ext uri="{FF2B5EF4-FFF2-40B4-BE49-F238E27FC236}">
              <a16:creationId xmlns:a16="http://schemas.microsoft.com/office/drawing/2014/main" xmlns="" id="{00000000-0008-0000-0700-00006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937" name="3936 CuadroTexto">
          <a:extLst>
            <a:ext uri="{FF2B5EF4-FFF2-40B4-BE49-F238E27FC236}">
              <a16:creationId xmlns:a16="http://schemas.microsoft.com/office/drawing/2014/main" xmlns="" id="{00000000-0008-0000-0700-00006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938" name="3937 CuadroTexto">
          <a:extLst>
            <a:ext uri="{FF2B5EF4-FFF2-40B4-BE49-F238E27FC236}">
              <a16:creationId xmlns:a16="http://schemas.microsoft.com/office/drawing/2014/main" xmlns="" id="{00000000-0008-0000-0700-00006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39" name="3938 CuadroTexto">
          <a:extLst>
            <a:ext uri="{FF2B5EF4-FFF2-40B4-BE49-F238E27FC236}">
              <a16:creationId xmlns:a16="http://schemas.microsoft.com/office/drawing/2014/main" xmlns="" id="{00000000-0008-0000-0700-00006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40" name="3939 CuadroTexto">
          <a:extLst>
            <a:ext uri="{FF2B5EF4-FFF2-40B4-BE49-F238E27FC236}">
              <a16:creationId xmlns:a16="http://schemas.microsoft.com/office/drawing/2014/main" xmlns="" id="{00000000-0008-0000-0700-00006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41" name="3940 CuadroTexto">
          <a:extLst>
            <a:ext uri="{FF2B5EF4-FFF2-40B4-BE49-F238E27FC236}">
              <a16:creationId xmlns:a16="http://schemas.microsoft.com/office/drawing/2014/main" xmlns="" id="{00000000-0008-0000-0700-00006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42" name="3941 CuadroTexto">
          <a:extLst>
            <a:ext uri="{FF2B5EF4-FFF2-40B4-BE49-F238E27FC236}">
              <a16:creationId xmlns:a16="http://schemas.microsoft.com/office/drawing/2014/main" xmlns="" id="{00000000-0008-0000-0700-00006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43" name="3942 CuadroTexto">
          <a:extLst>
            <a:ext uri="{FF2B5EF4-FFF2-40B4-BE49-F238E27FC236}">
              <a16:creationId xmlns:a16="http://schemas.microsoft.com/office/drawing/2014/main" xmlns="" id="{00000000-0008-0000-0700-00006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44" name="3943 CuadroTexto">
          <a:extLst>
            <a:ext uri="{FF2B5EF4-FFF2-40B4-BE49-F238E27FC236}">
              <a16:creationId xmlns:a16="http://schemas.microsoft.com/office/drawing/2014/main" xmlns="" id="{00000000-0008-0000-0700-00006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45" name="3944 CuadroTexto">
          <a:extLst>
            <a:ext uri="{FF2B5EF4-FFF2-40B4-BE49-F238E27FC236}">
              <a16:creationId xmlns:a16="http://schemas.microsoft.com/office/drawing/2014/main" xmlns="" id="{00000000-0008-0000-0700-00006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46" name="3945 CuadroTexto">
          <a:extLst>
            <a:ext uri="{FF2B5EF4-FFF2-40B4-BE49-F238E27FC236}">
              <a16:creationId xmlns:a16="http://schemas.microsoft.com/office/drawing/2014/main" xmlns="" id="{00000000-0008-0000-0700-00006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47" name="3946 CuadroTexto">
          <a:extLst>
            <a:ext uri="{FF2B5EF4-FFF2-40B4-BE49-F238E27FC236}">
              <a16:creationId xmlns:a16="http://schemas.microsoft.com/office/drawing/2014/main" xmlns="" id="{00000000-0008-0000-0700-00006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48" name="3947 CuadroTexto">
          <a:extLst>
            <a:ext uri="{FF2B5EF4-FFF2-40B4-BE49-F238E27FC236}">
              <a16:creationId xmlns:a16="http://schemas.microsoft.com/office/drawing/2014/main" xmlns="" id="{00000000-0008-0000-0700-00006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49" name="3948 CuadroTexto">
          <a:extLst>
            <a:ext uri="{FF2B5EF4-FFF2-40B4-BE49-F238E27FC236}">
              <a16:creationId xmlns:a16="http://schemas.microsoft.com/office/drawing/2014/main" xmlns="" id="{00000000-0008-0000-0700-00006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50" name="3949 CuadroTexto">
          <a:extLst>
            <a:ext uri="{FF2B5EF4-FFF2-40B4-BE49-F238E27FC236}">
              <a16:creationId xmlns:a16="http://schemas.microsoft.com/office/drawing/2014/main" xmlns="" id="{00000000-0008-0000-0700-00006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951" name="3950 CuadroTexto">
          <a:extLst>
            <a:ext uri="{FF2B5EF4-FFF2-40B4-BE49-F238E27FC236}">
              <a16:creationId xmlns:a16="http://schemas.microsoft.com/office/drawing/2014/main" xmlns="" id="{00000000-0008-0000-0700-00006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952" name="3951 CuadroTexto">
          <a:extLst>
            <a:ext uri="{FF2B5EF4-FFF2-40B4-BE49-F238E27FC236}">
              <a16:creationId xmlns:a16="http://schemas.microsoft.com/office/drawing/2014/main" xmlns="" id="{00000000-0008-0000-0700-00007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953" name="3952 CuadroTexto">
          <a:extLst>
            <a:ext uri="{FF2B5EF4-FFF2-40B4-BE49-F238E27FC236}">
              <a16:creationId xmlns:a16="http://schemas.microsoft.com/office/drawing/2014/main" xmlns="" id="{00000000-0008-0000-0700-00007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954" name="3953 CuadroTexto">
          <a:extLst>
            <a:ext uri="{FF2B5EF4-FFF2-40B4-BE49-F238E27FC236}">
              <a16:creationId xmlns:a16="http://schemas.microsoft.com/office/drawing/2014/main" xmlns="" id="{00000000-0008-0000-0700-00007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55" name="3954 CuadroTexto">
          <a:extLst>
            <a:ext uri="{FF2B5EF4-FFF2-40B4-BE49-F238E27FC236}">
              <a16:creationId xmlns:a16="http://schemas.microsoft.com/office/drawing/2014/main" xmlns="" id="{00000000-0008-0000-0700-00007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56" name="3955 CuadroTexto">
          <a:extLst>
            <a:ext uri="{FF2B5EF4-FFF2-40B4-BE49-F238E27FC236}">
              <a16:creationId xmlns:a16="http://schemas.microsoft.com/office/drawing/2014/main" xmlns="" id="{00000000-0008-0000-0700-00007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957" name="3956 CuadroTexto">
          <a:extLst>
            <a:ext uri="{FF2B5EF4-FFF2-40B4-BE49-F238E27FC236}">
              <a16:creationId xmlns:a16="http://schemas.microsoft.com/office/drawing/2014/main" xmlns="" id="{00000000-0008-0000-0700-00007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958" name="3957 CuadroTexto">
          <a:extLst>
            <a:ext uri="{FF2B5EF4-FFF2-40B4-BE49-F238E27FC236}">
              <a16:creationId xmlns:a16="http://schemas.microsoft.com/office/drawing/2014/main" xmlns="" id="{00000000-0008-0000-0700-00007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959" name="3958 CuadroTexto">
          <a:extLst>
            <a:ext uri="{FF2B5EF4-FFF2-40B4-BE49-F238E27FC236}">
              <a16:creationId xmlns:a16="http://schemas.microsoft.com/office/drawing/2014/main" xmlns="" id="{00000000-0008-0000-0700-00007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3960" name="3959 CuadroTexto">
          <a:extLst>
            <a:ext uri="{FF2B5EF4-FFF2-40B4-BE49-F238E27FC236}">
              <a16:creationId xmlns:a16="http://schemas.microsoft.com/office/drawing/2014/main" xmlns="" id="{00000000-0008-0000-0700-00007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961" name="3960 CuadroTexto">
          <a:extLst>
            <a:ext uri="{FF2B5EF4-FFF2-40B4-BE49-F238E27FC236}">
              <a16:creationId xmlns:a16="http://schemas.microsoft.com/office/drawing/2014/main" xmlns="" id="{00000000-0008-0000-0700-00007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962" name="3961 CuadroTexto">
          <a:extLst>
            <a:ext uri="{FF2B5EF4-FFF2-40B4-BE49-F238E27FC236}">
              <a16:creationId xmlns:a16="http://schemas.microsoft.com/office/drawing/2014/main" xmlns="" id="{00000000-0008-0000-0700-00007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963" name="3962 CuadroTexto">
          <a:extLst>
            <a:ext uri="{FF2B5EF4-FFF2-40B4-BE49-F238E27FC236}">
              <a16:creationId xmlns:a16="http://schemas.microsoft.com/office/drawing/2014/main" xmlns="" id="{00000000-0008-0000-0700-00007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3964" name="3963 CuadroTexto">
          <a:extLst>
            <a:ext uri="{FF2B5EF4-FFF2-40B4-BE49-F238E27FC236}">
              <a16:creationId xmlns:a16="http://schemas.microsoft.com/office/drawing/2014/main" xmlns="" id="{00000000-0008-0000-0700-00007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3965" name="3964 CuadroTexto">
          <a:extLst>
            <a:ext uri="{FF2B5EF4-FFF2-40B4-BE49-F238E27FC236}">
              <a16:creationId xmlns:a16="http://schemas.microsoft.com/office/drawing/2014/main" xmlns="" id="{00000000-0008-0000-0700-00007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3966" name="3965 CuadroTexto">
          <a:extLst>
            <a:ext uri="{FF2B5EF4-FFF2-40B4-BE49-F238E27FC236}">
              <a16:creationId xmlns:a16="http://schemas.microsoft.com/office/drawing/2014/main" xmlns="" id="{00000000-0008-0000-0700-00007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3967" name="3966 CuadroTexto">
          <a:extLst>
            <a:ext uri="{FF2B5EF4-FFF2-40B4-BE49-F238E27FC236}">
              <a16:creationId xmlns:a16="http://schemas.microsoft.com/office/drawing/2014/main" xmlns="" id="{00000000-0008-0000-0700-00007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3968" name="3967 CuadroTexto">
          <a:extLst>
            <a:ext uri="{FF2B5EF4-FFF2-40B4-BE49-F238E27FC236}">
              <a16:creationId xmlns:a16="http://schemas.microsoft.com/office/drawing/2014/main" xmlns="" id="{00000000-0008-0000-0700-00008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3969" name="3968 CuadroTexto">
          <a:extLst>
            <a:ext uri="{FF2B5EF4-FFF2-40B4-BE49-F238E27FC236}">
              <a16:creationId xmlns:a16="http://schemas.microsoft.com/office/drawing/2014/main" xmlns="" id="{00000000-0008-0000-0700-00008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3970" name="3969 CuadroTexto">
          <a:extLst>
            <a:ext uri="{FF2B5EF4-FFF2-40B4-BE49-F238E27FC236}">
              <a16:creationId xmlns:a16="http://schemas.microsoft.com/office/drawing/2014/main" xmlns="" id="{00000000-0008-0000-0700-00008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971" name="3970 CuadroTexto">
          <a:extLst>
            <a:ext uri="{FF2B5EF4-FFF2-40B4-BE49-F238E27FC236}">
              <a16:creationId xmlns:a16="http://schemas.microsoft.com/office/drawing/2014/main" xmlns="" id="{00000000-0008-0000-0700-00008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1745</xdr:row>
      <xdr:rowOff>65314</xdr:rowOff>
    </xdr:from>
    <xdr:ext cx="914400" cy="264560"/>
    <xdr:sp macro="" textlink="">
      <xdr:nvSpPr>
        <xdr:cNvPr id="3972" name="3971 CuadroTexto">
          <a:extLst>
            <a:ext uri="{FF2B5EF4-FFF2-40B4-BE49-F238E27FC236}">
              <a16:creationId xmlns:a16="http://schemas.microsoft.com/office/drawing/2014/main" xmlns="" id="{00000000-0008-0000-0700-00008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973" name="3972 CuadroTexto">
          <a:extLst>
            <a:ext uri="{FF2B5EF4-FFF2-40B4-BE49-F238E27FC236}">
              <a16:creationId xmlns:a16="http://schemas.microsoft.com/office/drawing/2014/main" xmlns="" id="{00000000-0008-0000-0700-00008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716</xdr:row>
      <xdr:rowOff>65314</xdr:rowOff>
    </xdr:from>
    <xdr:ext cx="914400" cy="264560"/>
    <xdr:sp macro="" textlink="">
      <xdr:nvSpPr>
        <xdr:cNvPr id="3974" name="3973 CuadroTexto">
          <a:extLst>
            <a:ext uri="{FF2B5EF4-FFF2-40B4-BE49-F238E27FC236}">
              <a16:creationId xmlns:a16="http://schemas.microsoft.com/office/drawing/2014/main" xmlns="" id="{00000000-0008-0000-0700-00008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975" name="3974 CuadroTexto">
          <a:extLst>
            <a:ext uri="{FF2B5EF4-FFF2-40B4-BE49-F238E27FC236}">
              <a16:creationId xmlns:a16="http://schemas.microsoft.com/office/drawing/2014/main" xmlns="" id="{00000000-0008-0000-0700-00008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344</xdr:row>
      <xdr:rowOff>65314</xdr:rowOff>
    </xdr:from>
    <xdr:ext cx="914400" cy="264560"/>
    <xdr:sp macro="" textlink="">
      <xdr:nvSpPr>
        <xdr:cNvPr id="3976" name="3975 CuadroTexto">
          <a:extLst>
            <a:ext uri="{FF2B5EF4-FFF2-40B4-BE49-F238E27FC236}">
              <a16:creationId xmlns:a16="http://schemas.microsoft.com/office/drawing/2014/main" xmlns="" id="{00000000-0008-0000-0700-00008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977" name="3976 CuadroTexto">
          <a:extLst>
            <a:ext uri="{FF2B5EF4-FFF2-40B4-BE49-F238E27FC236}">
              <a16:creationId xmlns:a16="http://schemas.microsoft.com/office/drawing/2014/main" xmlns="" id="{00000000-0008-0000-0700-00008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978" name="3977 CuadroTexto">
          <a:extLst>
            <a:ext uri="{FF2B5EF4-FFF2-40B4-BE49-F238E27FC236}">
              <a16:creationId xmlns:a16="http://schemas.microsoft.com/office/drawing/2014/main" xmlns="" id="{00000000-0008-0000-0700-00008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979" name="3978 CuadroTexto">
          <a:extLst>
            <a:ext uri="{FF2B5EF4-FFF2-40B4-BE49-F238E27FC236}">
              <a16:creationId xmlns:a16="http://schemas.microsoft.com/office/drawing/2014/main" xmlns="" id="{00000000-0008-0000-0700-00008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672</xdr:row>
      <xdr:rowOff>65314</xdr:rowOff>
    </xdr:from>
    <xdr:ext cx="914400" cy="264560"/>
    <xdr:sp macro="" textlink="">
      <xdr:nvSpPr>
        <xdr:cNvPr id="3980" name="3979 CuadroTexto">
          <a:extLst>
            <a:ext uri="{FF2B5EF4-FFF2-40B4-BE49-F238E27FC236}">
              <a16:creationId xmlns:a16="http://schemas.microsoft.com/office/drawing/2014/main" xmlns="" id="{00000000-0008-0000-0700-00008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81" name="3980 CuadroTexto">
          <a:extLst>
            <a:ext uri="{FF2B5EF4-FFF2-40B4-BE49-F238E27FC236}">
              <a16:creationId xmlns:a16="http://schemas.microsoft.com/office/drawing/2014/main" xmlns="" id="{00000000-0008-0000-0700-00008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82" name="3981 CuadroTexto">
          <a:extLst>
            <a:ext uri="{FF2B5EF4-FFF2-40B4-BE49-F238E27FC236}">
              <a16:creationId xmlns:a16="http://schemas.microsoft.com/office/drawing/2014/main" xmlns="" id="{00000000-0008-0000-0700-00008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83" name="3982 CuadroTexto">
          <a:extLst>
            <a:ext uri="{FF2B5EF4-FFF2-40B4-BE49-F238E27FC236}">
              <a16:creationId xmlns:a16="http://schemas.microsoft.com/office/drawing/2014/main" xmlns="" id="{00000000-0008-0000-0700-00008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84" name="3983 CuadroTexto">
          <a:extLst>
            <a:ext uri="{FF2B5EF4-FFF2-40B4-BE49-F238E27FC236}">
              <a16:creationId xmlns:a16="http://schemas.microsoft.com/office/drawing/2014/main" xmlns="" id="{00000000-0008-0000-0700-00009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85" name="3984 CuadroTexto">
          <a:extLst>
            <a:ext uri="{FF2B5EF4-FFF2-40B4-BE49-F238E27FC236}">
              <a16:creationId xmlns:a16="http://schemas.microsoft.com/office/drawing/2014/main" xmlns="" id="{00000000-0008-0000-0700-00009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86" name="3985 CuadroTexto">
          <a:extLst>
            <a:ext uri="{FF2B5EF4-FFF2-40B4-BE49-F238E27FC236}">
              <a16:creationId xmlns:a16="http://schemas.microsoft.com/office/drawing/2014/main" xmlns="" id="{00000000-0008-0000-0700-00009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87" name="3986 CuadroTexto">
          <a:extLst>
            <a:ext uri="{FF2B5EF4-FFF2-40B4-BE49-F238E27FC236}">
              <a16:creationId xmlns:a16="http://schemas.microsoft.com/office/drawing/2014/main" xmlns="" id="{00000000-0008-0000-0700-00009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863</xdr:row>
      <xdr:rowOff>65314</xdr:rowOff>
    </xdr:from>
    <xdr:ext cx="914400" cy="264560"/>
    <xdr:sp macro="" textlink="">
      <xdr:nvSpPr>
        <xdr:cNvPr id="3988" name="3987 CuadroTexto">
          <a:extLst>
            <a:ext uri="{FF2B5EF4-FFF2-40B4-BE49-F238E27FC236}">
              <a16:creationId xmlns:a16="http://schemas.microsoft.com/office/drawing/2014/main" xmlns="" id="{00000000-0008-0000-0700-00009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89" name="3988 CuadroTexto">
          <a:extLst>
            <a:ext uri="{FF2B5EF4-FFF2-40B4-BE49-F238E27FC236}">
              <a16:creationId xmlns:a16="http://schemas.microsoft.com/office/drawing/2014/main" xmlns="" id="{00000000-0008-0000-0700-00009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3990" name="3989 CuadroTexto">
          <a:extLst>
            <a:ext uri="{FF2B5EF4-FFF2-40B4-BE49-F238E27FC236}">
              <a16:creationId xmlns:a16="http://schemas.microsoft.com/office/drawing/2014/main" xmlns="" id="{00000000-0008-0000-0700-00009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91" name="3990 CuadroTexto">
          <a:extLst>
            <a:ext uri="{FF2B5EF4-FFF2-40B4-BE49-F238E27FC236}">
              <a16:creationId xmlns:a16="http://schemas.microsoft.com/office/drawing/2014/main" xmlns="" id="{00000000-0008-0000-0700-00009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3992" name="3991 CuadroTexto">
          <a:extLst>
            <a:ext uri="{FF2B5EF4-FFF2-40B4-BE49-F238E27FC236}">
              <a16:creationId xmlns:a16="http://schemas.microsoft.com/office/drawing/2014/main" xmlns="" id="{00000000-0008-0000-0700-00009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93" name="3992 CuadroTexto">
          <a:extLst>
            <a:ext uri="{FF2B5EF4-FFF2-40B4-BE49-F238E27FC236}">
              <a16:creationId xmlns:a16="http://schemas.microsoft.com/office/drawing/2014/main" xmlns="" id="{00000000-0008-0000-0700-00009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94" name="3993 CuadroTexto">
          <a:extLst>
            <a:ext uri="{FF2B5EF4-FFF2-40B4-BE49-F238E27FC236}">
              <a16:creationId xmlns:a16="http://schemas.microsoft.com/office/drawing/2014/main" xmlns="" id="{00000000-0008-0000-0700-00009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95" name="3994 CuadroTexto">
          <a:extLst>
            <a:ext uri="{FF2B5EF4-FFF2-40B4-BE49-F238E27FC236}">
              <a16:creationId xmlns:a16="http://schemas.microsoft.com/office/drawing/2014/main" xmlns="" id="{00000000-0008-0000-0700-00009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3996" name="3995 CuadroTexto">
          <a:extLst>
            <a:ext uri="{FF2B5EF4-FFF2-40B4-BE49-F238E27FC236}">
              <a16:creationId xmlns:a16="http://schemas.microsoft.com/office/drawing/2014/main" xmlns="" id="{00000000-0008-0000-0700-00009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97" name="3996 CuadroTexto">
          <a:extLst>
            <a:ext uri="{FF2B5EF4-FFF2-40B4-BE49-F238E27FC236}">
              <a16:creationId xmlns:a16="http://schemas.microsoft.com/office/drawing/2014/main" xmlns="" id="{00000000-0008-0000-0700-00009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3998" name="3997 CuadroTexto">
          <a:extLst>
            <a:ext uri="{FF2B5EF4-FFF2-40B4-BE49-F238E27FC236}">
              <a16:creationId xmlns:a16="http://schemas.microsoft.com/office/drawing/2014/main" xmlns="" id="{00000000-0008-0000-0700-00009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3999" name="3998 CuadroTexto">
          <a:extLst>
            <a:ext uri="{FF2B5EF4-FFF2-40B4-BE49-F238E27FC236}">
              <a16:creationId xmlns:a16="http://schemas.microsoft.com/office/drawing/2014/main" xmlns="" id="{00000000-0008-0000-0700-00009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00" name="3999 CuadroTexto">
          <a:extLst>
            <a:ext uri="{FF2B5EF4-FFF2-40B4-BE49-F238E27FC236}">
              <a16:creationId xmlns:a16="http://schemas.microsoft.com/office/drawing/2014/main" xmlns="" id="{00000000-0008-0000-0700-0000A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01" name="4000 CuadroTexto">
          <a:extLst>
            <a:ext uri="{FF2B5EF4-FFF2-40B4-BE49-F238E27FC236}">
              <a16:creationId xmlns:a16="http://schemas.microsoft.com/office/drawing/2014/main" xmlns="" id="{00000000-0008-0000-0700-0000A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02" name="4001 CuadroTexto">
          <a:extLst>
            <a:ext uri="{FF2B5EF4-FFF2-40B4-BE49-F238E27FC236}">
              <a16:creationId xmlns:a16="http://schemas.microsoft.com/office/drawing/2014/main" xmlns="" id="{00000000-0008-0000-0700-0000A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4003" name="4002 CuadroTexto">
          <a:extLst>
            <a:ext uri="{FF2B5EF4-FFF2-40B4-BE49-F238E27FC236}">
              <a16:creationId xmlns:a16="http://schemas.microsoft.com/office/drawing/2014/main" xmlns="" id="{00000000-0008-0000-0700-0000A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412</xdr:row>
      <xdr:rowOff>65314</xdr:rowOff>
    </xdr:from>
    <xdr:ext cx="914400" cy="264560"/>
    <xdr:sp macro="" textlink="">
      <xdr:nvSpPr>
        <xdr:cNvPr id="4004" name="4003 CuadroTexto">
          <a:extLst>
            <a:ext uri="{FF2B5EF4-FFF2-40B4-BE49-F238E27FC236}">
              <a16:creationId xmlns:a16="http://schemas.microsoft.com/office/drawing/2014/main" xmlns="" id="{00000000-0008-0000-0700-0000A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4005" name="4004 CuadroTexto">
          <a:extLst>
            <a:ext uri="{FF2B5EF4-FFF2-40B4-BE49-F238E27FC236}">
              <a16:creationId xmlns:a16="http://schemas.microsoft.com/office/drawing/2014/main" xmlns="" id="{00000000-0008-0000-0700-0000A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4006" name="4005 CuadroTexto">
          <a:extLst>
            <a:ext uri="{FF2B5EF4-FFF2-40B4-BE49-F238E27FC236}">
              <a16:creationId xmlns:a16="http://schemas.microsoft.com/office/drawing/2014/main" xmlns="" id="{00000000-0008-0000-0700-0000A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4007" name="4006 CuadroTexto">
          <a:extLst>
            <a:ext uri="{FF2B5EF4-FFF2-40B4-BE49-F238E27FC236}">
              <a16:creationId xmlns:a16="http://schemas.microsoft.com/office/drawing/2014/main" xmlns="" id="{00000000-0008-0000-0700-0000A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4008" name="4007 CuadroTexto">
          <a:extLst>
            <a:ext uri="{FF2B5EF4-FFF2-40B4-BE49-F238E27FC236}">
              <a16:creationId xmlns:a16="http://schemas.microsoft.com/office/drawing/2014/main" xmlns="" id="{00000000-0008-0000-0700-0000A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4009" name="4008 CuadroTexto">
          <a:extLst>
            <a:ext uri="{FF2B5EF4-FFF2-40B4-BE49-F238E27FC236}">
              <a16:creationId xmlns:a16="http://schemas.microsoft.com/office/drawing/2014/main" xmlns="" id="{00000000-0008-0000-0700-0000A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4010" name="4009 CuadroTexto">
          <a:extLst>
            <a:ext uri="{FF2B5EF4-FFF2-40B4-BE49-F238E27FC236}">
              <a16:creationId xmlns:a16="http://schemas.microsoft.com/office/drawing/2014/main" xmlns="" id="{00000000-0008-0000-0700-0000A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4011" name="4010 CuadroTexto">
          <a:extLst>
            <a:ext uri="{FF2B5EF4-FFF2-40B4-BE49-F238E27FC236}">
              <a16:creationId xmlns:a16="http://schemas.microsoft.com/office/drawing/2014/main" xmlns="" id="{00000000-0008-0000-0700-0000A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4012" name="4011 CuadroTexto">
          <a:extLst>
            <a:ext uri="{FF2B5EF4-FFF2-40B4-BE49-F238E27FC236}">
              <a16:creationId xmlns:a16="http://schemas.microsoft.com/office/drawing/2014/main" xmlns="" id="{00000000-0008-0000-0700-0000A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13" name="4012 CuadroTexto">
          <a:extLst>
            <a:ext uri="{FF2B5EF4-FFF2-40B4-BE49-F238E27FC236}">
              <a16:creationId xmlns:a16="http://schemas.microsoft.com/office/drawing/2014/main" xmlns="" id="{00000000-0008-0000-0700-0000A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14" name="4013 CuadroTexto">
          <a:extLst>
            <a:ext uri="{FF2B5EF4-FFF2-40B4-BE49-F238E27FC236}">
              <a16:creationId xmlns:a16="http://schemas.microsoft.com/office/drawing/2014/main" xmlns="" id="{00000000-0008-0000-0700-0000A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15" name="4014 CuadroTexto">
          <a:extLst>
            <a:ext uri="{FF2B5EF4-FFF2-40B4-BE49-F238E27FC236}">
              <a16:creationId xmlns:a16="http://schemas.microsoft.com/office/drawing/2014/main" xmlns="" id="{00000000-0008-0000-0700-0000A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16" name="4015 CuadroTexto">
          <a:extLst>
            <a:ext uri="{FF2B5EF4-FFF2-40B4-BE49-F238E27FC236}">
              <a16:creationId xmlns:a16="http://schemas.microsoft.com/office/drawing/2014/main" xmlns="" id="{00000000-0008-0000-0700-0000B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17" name="4016 CuadroTexto">
          <a:extLst>
            <a:ext uri="{FF2B5EF4-FFF2-40B4-BE49-F238E27FC236}">
              <a16:creationId xmlns:a16="http://schemas.microsoft.com/office/drawing/2014/main" xmlns="" id="{00000000-0008-0000-0700-0000B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18" name="4017 CuadroTexto">
          <a:extLst>
            <a:ext uri="{FF2B5EF4-FFF2-40B4-BE49-F238E27FC236}">
              <a16:creationId xmlns:a16="http://schemas.microsoft.com/office/drawing/2014/main" xmlns="" id="{00000000-0008-0000-0700-0000B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19" name="4018 CuadroTexto">
          <a:extLst>
            <a:ext uri="{FF2B5EF4-FFF2-40B4-BE49-F238E27FC236}">
              <a16:creationId xmlns:a16="http://schemas.microsoft.com/office/drawing/2014/main" xmlns="" id="{00000000-0008-0000-0700-0000B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20" name="4019 CuadroTexto">
          <a:extLst>
            <a:ext uri="{FF2B5EF4-FFF2-40B4-BE49-F238E27FC236}">
              <a16:creationId xmlns:a16="http://schemas.microsoft.com/office/drawing/2014/main" xmlns="" id="{00000000-0008-0000-0700-0000B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21" name="4020 CuadroTexto">
          <a:extLst>
            <a:ext uri="{FF2B5EF4-FFF2-40B4-BE49-F238E27FC236}">
              <a16:creationId xmlns:a16="http://schemas.microsoft.com/office/drawing/2014/main" xmlns="" id="{00000000-0008-0000-0700-0000B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22" name="4021 CuadroTexto">
          <a:extLst>
            <a:ext uri="{FF2B5EF4-FFF2-40B4-BE49-F238E27FC236}">
              <a16:creationId xmlns:a16="http://schemas.microsoft.com/office/drawing/2014/main" xmlns="" id="{00000000-0008-0000-0700-0000B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23" name="4022 CuadroTexto">
          <a:extLst>
            <a:ext uri="{FF2B5EF4-FFF2-40B4-BE49-F238E27FC236}">
              <a16:creationId xmlns:a16="http://schemas.microsoft.com/office/drawing/2014/main" xmlns="" id="{00000000-0008-0000-0700-0000B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24" name="4023 CuadroTexto">
          <a:extLst>
            <a:ext uri="{FF2B5EF4-FFF2-40B4-BE49-F238E27FC236}">
              <a16:creationId xmlns:a16="http://schemas.microsoft.com/office/drawing/2014/main" xmlns="" id="{00000000-0008-0000-0700-0000B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25" name="4024 CuadroTexto">
          <a:extLst>
            <a:ext uri="{FF2B5EF4-FFF2-40B4-BE49-F238E27FC236}">
              <a16:creationId xmlns:a16="http://schemas.microsoft.com/office/drawing/2014/main" xmlns="" id="{00000000-0008-0000-0700-0000B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26" name="4025 CuadroTexto">
          <a:extLst>
            <a:ext uri="{FF2B5EF4-FFF2-40B4-BE49-F238E27FC236}">
              <a16:creationId xmlns:a16="http://schemas.microsoft.com/office/drawing/2014/main" xmlns="" id="{00000000-0008-0000-0700-0000B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27" name="4026 CuadroTexto">
          <a:extLst>
            <a:ext uri="{FF2B5EF4-FFF2-40B4-BE49-F238E27FC236}">
              <a16:creationId xmlns:a16="http://schemas.microsoft.com/office/drawing/2014/main" xmlns="" id="{00000000-0008-0000-0700-0000B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28" name="4027 CuadroTexto">
          <a:extLst>
            <a:ext uri="{FF2B5EF4-FFF2-40B4-BE49-F238E27FC236}">
              <a16:creationId xmlns:a16="http://schemas.microsoft.com/office/drawing/2014/main" xmlns="" id="{00000000-0008-0000-0700-0000B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4029" name="4028 CuadroTexto">
          <a:extLst>
            <a:ext uri="{FF2B5EF4-FFF2-40B4-BE49-F238E27FC236}">
              <a16:creationId xmlns:a16="http://schemas.microsoft.com/office/drawing/2014/main" xmlns="" id="{00000000-0008-0000-0700-0000B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4030" name="4029 CuadroTexto">
          <a:extLst>
            <a:ext uri="{FF2B5EF4-FFF2-40B4-BE49-F238E27FC236}">
              <a16:creationId xmlns:a16="http://schemas.microsoft.com/office/drawing/2014/main" xmlns="" id="{00000000-0008-0000-0700-0000B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4031" name="4030 CuadroTexto">
          <a:extLst>
            <a:ext uri="{FF2B5EF4-FFF2-40B4-BE49-F238E27FC236}">
              <a16:creationId xmlns:a16="http://schemas.microsoft.com/office/drawing/2014/main" xmlns="" id="{00000000-0008-0000-0700-0000B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4032" name="4031 CuadroTexto">
          <a:extLst>
            <a:ext uri="{FF2B5EF4-FFF2-40B4-BE49-F238E27FC236}">
              <a16:creationId xmlns:a16="http://schemas.microsoft.com/office/drawing/2014/main" xmlns="" id="{00000000-0008-0000-0700-0000C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2007</xdr:row>
      <xdr:rowOff>65314</xdr:rowOff>
    </xdr:from>
    <xdr:ext cx="914400" cy="264560"/>
    <xdr:sp macro="" textlink="">
      <xdr:nvSpPr>
        <xdr:cNvPr id="4033" name="4032 CuadroTexto">
          <a:extLst>
            <a:ext uri="{FF2B5EF4-FFF2-40B4-BE49-F238E27FC236}">
              <a16:creationId xmlns:a16="http://schemas.microsoft.com/office/drawing/2014/main" xmlns="" id="{00000000-0008-0000-0700-0000C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2007</xdr:row>
      <xdr:rowOff>65314</xdr:rowOff>
    </xdr:from>
    <xdr:ext cx="914400" cy="264560"/>
    <xdr:sp macro="" textlink="">
      <xdr:nvSpPr>
        <xdr:cNvPr id="4034" name="4033 CuadroTexto">
          <a:extLst>
            <a:ext uri="{FF2B5EF4-FFF2-40B4-BE49-F238E27FC236}">
              <a16:creationId xmlns:a16="http://schemas.microsoft.com/office/drawing/2014/main" xmlns="" id="{00000000-0008-0000-0700-0000C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4035" name="4034 CuadroTexto">
          <a:extLst>
            <a:ext uri="{FF2B5EF4-FFF2-40B4-BE49-F238E27FC236}">
              <a16:creationId xmlns:a16="http://schemas.microsoft.com/office/drawing/2014/main" xmlns="" id="{00000000-0008-0000-0700-0000C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2052</xdr:row>
      <xdr:rowOff>65314</xdr:rowOff>
    </xdr:from>
    <xdr:ext cx="914400" cy="264560"/>
    <xdr:sp macro="" textlink="">
      <xdr:nvSpPr>
        <xdr:cNvPr id="4036" name="4035 CuadroTexto">
          <a:extLst>
            <a:ext uri="{FF2B5EF4-FFF2-40B4-BE49-F238E27FC236}">
              <a16:creationId xmlns:a16="http://schemas.microsoft.com/office/drawing/2014/main" xmlns="" id="{00000000-0008-0000-0700-0000C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4037" name="4036 CuadroTexto">
          <a:extLst>
            <a:ext uri="{FF2B5EF4-FFF2-40B4-BE49-F238E27FC236}">
              <a16:creationId xmlns:a16="http://schemas.microsoft.com/office/drawing/2014/main" xmlns="" id="{00000000-0008-0000-0700-0000C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964</xdr:row>
      <xdr:rowOff>65314</xdr:rowOff>
    </xdr:from>
    <xdr:ext cx="914400" cy="264560"/>
    <xdr:sp macro="" textlink="">
      <xdr:nvSpPr>
        <xdr:cNvPr id="4038" name="4037 CuadroTexto">
          <a:extLst>
            <a:ext uri="{FF2B5EF4-FFF2-40B4-BE49-F238E27FC236}">
              <a16:creationId xmlns:a16="http://schemas.microsoft.com/office/drawing/2014/main" xmlns="" id="{00000000-0008-0000-0700-0000C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4039" name="4038 CuadroTexto">
          <a:extLst>
            <a:ext uri="{FF2B5EF4-FFF2-40B4-BE49-F238E27FC236}">
              <a16:creationId xmlns:a16="http://schemas.microsoft.com/office/drawing/2014/main" xmlns="" id="{00000000-0008-0000-0700-0000C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159</xdr:row>
      <xdr:rowOff>65314</xdr:rowOff>
    </xdr:from>
    <xdr:ext cx="914400" cy="264560"/>
    <xdr:sp macro="" textlink="">
      <xdr:nvSpPr>
        <xdr:cNvPr id="4040" name="4039 CuadroTexto">
          <a:extLst>
            <a:ext uri="{FF2B5EF4-FFF2-40B4-BE49-F238E27FC236}">
              <a16:creationId xmlns:a16="http://schemas.microsoft.com/office/drawing/2014/main" xmlns="" id="{00000000-0008-0000-0700-0000C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41" name="4040 CuadroTexto">
          <a:extLst>
            <a:ext uri="{FF2B5EF4-FFF2-40B4-BE49-F238E27FC236}">
              <a16:creationId xmlns:a16="http://schemas.microsoft.com/office/drawing/2014/main" xmlns="" id="{00000000-0008-0000-0700-0000C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42" name="4041 CuadroTexto">
          <a:extLst>
            <a:ext uri="{FF2B5EF4-FFF2-40B4-BE49-F238E27FC236}">
              <a16:creationId xmlns:a16="http://schemas.microsoft.com/office/drawing/2014/main" xmlns="" id="{00000000-0008-0000-0700-0000C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43" name="4042 CuadroTexto">
          <a:extLst>
            <a:ext uri="{FF2B5EF4-FFF2-40B4-BE49-F238E27FC236}">
              <a16:creationId xmlns:a16="http://schemas.microsoft.com/office/drawing/2014/main" xmlns="" id="{00000000-0008-0000-0700-0000C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103</xdr:row>
      <xdr:rowOff>65314</xdr:rowOff>
    </xdr:from>
    <xdr:ext cx="914400" cy="264560"/>
    <xdr:sp macro="" textlink="">
      <xdr:nvSpPr>
        <xdr:cNvPr id="4044" name="4043 CuadroTexto">
          <a:extLst>
            <a:ext uri="{FF2B5EF4-FFF2-40B4-BE49-F238E27FC236}">
              <a16:creationId xmlns:a16="http://schemas.microsoft.com/office/drawing/2014/main" xmlns="" id="{00000000-0008-0000-0700-0000C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45" name="4044 CuadroTexto">
          <a:extLst>
            <a:ext uri="{FF2B5EF4-FFF2-40B4-BE49-F238E27FC236}">
              <a16:creationId xmlns:a16="http://schemas.microsoft.com/office/drawing/2014/main" xmlns="" id="{00000000-0008-0000-0700-0000C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46" name="4045 CuadroTexto">
          <a:extLst>
            <a:ext uri="{FF2B5EF4-FFF2-40B4-BE49-F238E27FC236}">
              <a16:creationId xmlns:a16="http://schemas.microsoft.com/office/drawing/2014/main" xmlns="" id="{00000000-0008-0000-0700-0000C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47" name="4046 CuadroTexto">
          <a:extLst>
            <a:ext uri="{FF2B5EF4-FFF2-40B4-BE49-F238E27FC236}">
              <a16:creationId xmlns:a16="http://schemas.microsoft.com/office/drawing/2014/main" xmlns="" id="{00000000-0008-0000-0700-0000C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48" name="4047 CuadroTexto">
          <a:extLst>
            <a:ext uri="{FF2B5EF4-FFF2-40B4-BE49-F238E27FC236}">
              <a16:creationId xmlns:a16="http://schemas.microsoft.com/office/drawing/2014/main" xmlns="" id="{00000000-0008-0000-0700-0000D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49" name="4048 CuadroTexto">
          <a:extLst>
            <a:ext uri="{FF2B5EF4-FFF2-40B4-BE49-F238E27FC236}">
              <a16:creationId xmlns:a16="http://schemas.microsoft.com/office/drawing/2014/main" xmlns="" id="{00000000-0008-0000-0700-0000D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50" name="4049 CuadroTexto">
          <a:extLst>
            <a:ext uri="{FF2B5EF4-FFF2-40B4-BE49-F238E27FC236}">
              <a16:creationId xmlns:a16="http://schemas.microsoft.com/office/drawing/2014/main" xmlns="" id="{00000000-0008-0000-0700-0000D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51" name="4050 CuadroTexto">
          <a:extLst>
            <a:ext uri="{FF2B5EF4-FFF2-40B4-BE49-F238E27FC236}">
              <a16:creationId xmlns:a16="http://schemas.microsoft.com/office/drawing/2014/main" xmlns="" id="{00000000-0008-0000-0700-0000D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1334</xdr:row>
      <xdr:rowOff>65314</xdr:rowOff>
    </xdr:from>
    <xdr:ext cx="914400" cy="264560"/>
    <xdr:sp macro="" textlink="">
      <xdr:nvSpPr>
        <xdr:cNvPr id="4052" name="4051 CuadroTexto">
          <a:extLst>
            <a:ext uri="{FF2B5EF4-FFF2-40B4-BE49-F238E27FC236}">
              <a16:creationId xmlns:a16="http://schemas.microsoft.com/office/drawing/2014/main" xmlns="" id="{00000000-0008-0000-0700-0000D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53" name="4052 CuadroTexto">
          <a:extLst>
            <a:ext uri="{FF2B5EF4-FFF2-40B4-BE49-F238E27FC236}">
              <a16:creationId xmlns:a16="http://schemas.microsoft.com/office/drawing/2014/main" xmlns="" id="{00000000-0008-0000-0700-0000D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54" name="4053 CuadroTexto">
          <a:extLst>
            <a:ext uri="{FF2B5EF4-FFF2-40B4-BE49-F238E27FC236}">
              <a16:creationId xmlns:a16="http://schemas.microsoft.com/office/drawing/2014/main" xmlns="" id="{00000000-0008-0000-0700-0000D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55" name="4054 CuadroTexto">
          <a:extLst>
            <a:ext uri="{FF2B5EF4-FFF2-40B4-BE49-F238E27FC236}">
              <a16:creationId xmlns:a16="http://schemas.microsoft.com/office/drawing/2014/main" xmlns="" id="{00000000-0008-0000-0700-0000D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56" name="4055 CuadroTexto">
          <a:extLst>
            <a:ext uri="{FF2B5EF4-FFF2-40B4-BE49-F238E27FC236}">
              <a16:creationId xmlns:a16="http://schemas.microsoft.com/office/drawing/2014/main" xmlns="" id="{00000000-0008-0000-0700-0000D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4057" name="4056 CuadroTexto">
          <a:extLst>
            <a:ext uri="{FF2B5EF4-FFF2-40B4-BE49-F238E27FC236}">
              <a16:creationId xmlns:a16="http://schemas.microsoft.com/office/drawing/2014/main" xmlns="" id="{00000000-0008-0000-0700-0000D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4058" name="4057 CuadroTexto">
          <a:extLst>
            <a:ext uri="{FF2B5EF4-FFF2-40B4-BE49-F238E27FC236}">
              <a16:creationId xmlns:a16="http://schemas.microsoft.com/office/drawing/2014/main" xmlns="" id="{00000000-0008-0000-0700-0000D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4059" name="4058 CuadroTexto">
          <a:extLst>
            <a:ext uri="{FF2B5EF4-FFF2-40B4-BE49-F238E27FC236}">
              <a16:creationId xmlns:a16="http://schemas.microsoft.com/office/drawing/2014/main" xmlns="" id="{00000000-0008-0000-0700-0000D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4060" name="4059 CuadroTexto">
          <a:extLst>
            <a:ext uri="{FF2B5EF4-FFF2-40B4-BE49-F238E27FC236}">
              <a16:creationId xmlns:a16="http://schemas.microsoft.com/office/drawing/2014/main" xmlns="" id="{00000000-0008-0000-0700-0000D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4061" name="4060 CuadroTexto">
          <a:extLst>
            <a:ext uri="{FF2B5EF4-FFF2-40B4-BE49-F238E27FC236}">
              <a16:creationId xmlns:a16="http://schemas.microsoft.com/office/drawing/2014/main" xmlns="" id="{00000000-0008-0000-0700-0000D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4062" name="4061 CuadroTexto">
          <a:extLst>
            <a:ext uri="{FF2B5EF4-FFF2-40B4-BE49-F238E27FC236}">
              <a16:creationId xmlns:a16="http://schemas.microsoft.com/office/drawing/2014/main" xmlns="" id="{00000000-0008-0000-0700-0000D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2007</xdr:row>
      <xdr:rowOff>65314</xdr:rowOff>
    </xdr:from>
    <xdr:ext cx="914400" cy="264560"/>
    <xdr:sp macro="" textlink="">
      <xdr:nvSpPr>
        <xdr:cNvPr id="4063" name="4062 CuadroTexto">
          <a:extLst>
            <a:ext uri="{FF2B5EF4-FFF2-40B4-BE49-F238E27FC236}">
              <a16:creationId xmlns:a16="http://schemas.microsoft.com/office/drawing/2014/main" xmlns="" id="{00000000-0008-0000-0700-0000D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2007</xdr:row>
      <xdr:rowOff>65314</xdr:rowOff>
    </xdr:from>
    <xdr:ext cx="914400" cy="264560"/>
    <xdr:sp macro="" textlink="">
      <xdr:nvSpPr>
        <xdr:cNvPr id="4064" name="4063 CuadroTexto">
          <a:extLst>
            <a:ext uri="{FF2B5EF4-FFF2-40B4-BE49-F238E27FC236}">
              <a16:creationId xmlns:a16="http://schemas.microsoft.com/office/drawing/2014/main" xmlns="" id="{00000000-0008-0000-0700-0000E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113</xdr:row>
      <xdr:rowOff>65314</xdr:rowOff>
    </xdr:from>
    <xdr:ext cx="914400" cy="264560"/>
    <xdr:sp macro="" textlink="">
      <xdr:nvSpPr>
        <xdr:cNvPr id="4065" name="4064 CuadroTexto">
          <a:extLst>
            <a:ext uri="{FF2B5EF4-FFF2-40B4-BE49-F238E27FC236}">
              <a16:creationId xmlns:a16="http://schemas.microsoft.com/office/drawing/2014/main" xmlns="" id="{00000000-0008-0000-0700-0000E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113</xdr:row>
      <xdr:rowOff>65314</xdr:rowOff>
    </xdr:from>
    <xdr:ext cx="914400" cy="264560"/>
    <xdr:sp macro="" textlink="">
      <xdr:nvSpPr>
        <xdr:cNvPr id="4066" name="4065 CuadroTexto">
          <a:extLst>
            <a:ext uri="{FF2B5EF4-FFF2-40B4-BE49-F238E27FC236}">
              <a16:creationId xmlns:a16="http://schemas.microsoft.com/office/drawing/2014/main" xmlns="" id="{00000000-0008-0000-0700-0000E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67" name="4066 CuadroTexto">
          <a:extLst>
            <a:ext uri="{FF2B5EF4-FFF2-40B4-BE49-F238E27FC236}">
              <a16:creationId xmlns:a16="http://schemas.microsoft.com/office/drawing/2014/main" xmlns="" id="{00000000-0008-0000-0700-0000E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1180</xdr:row>
      <xdr:rowOff>65314</xdr:rowOff>
    </xdr:from>
    <xdr:ext cx="914400" cy="264560"/>
    <xdr:sp macro="" textlink="">
      <xdr:nvSpPr>
        <xdr:cNvPr id="4068" name="4067 CuadroTexto">
          <a:extLst>
            <a:ext uri="{FF2B5EF4-FFF2-40B4-BE49-F238E27FC236}">
              <a16:creationId xmlns:a16="http://schemas.microsoft.com/office/drawing/2014/main" xmlns="" id="{00000000-0008-0000-0700-0000E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69" name="4068 CuadroTexto">
          <a:extLst>
            <a:ext uri="{FF2B5EF4-FFF2-40B4-BE49-F238E27FC236}">
              <a16:creationId xmlns:a16="http://schemas.microsoft.com/office/drawing/2014/main" xmlns="" id="{00000000-0008-0000-0700-0000E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54</xdr:row>
      <xdr:rowOff>65314</xdr:rowOff>
    </xdr:from>
    <xdr:ext cx="914400" cy="264560"/>
    <xdr:sp macro="" textlink="">
      <xdr:nvSpPr>
        <xdr:cNvPr id="4070" name="4069 CuadroTexto">
          <a:extLst>
            <a:ext uri="{FF2B5EF4-FFF2-40B4-BE49-F238E27FC236}">
              <a16:creationId xmlns:a16="http://schemas.microsoft.com/office/drawing/2014/main" xmlns="" id="{00000000-0008-0000-0700-0000E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4071" name="4070 CuadroTexto">
          <a:extLst>
            <a:ext uri="{FF2B5EF4-FFF2-40B4-BE49-F238E27FC236}">
              <a16:creationId xmlns:a16="http://schemas.microsoft.com/office/drawing/2014/main" xmlns="" id="{00000000-0008-0000-0700-0000E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1650</xdr:row>
      <xdr:rowOff>65314</xdr:rowOff>
    </xdr:from>
    <xdr:ext cx="914400" cy="264560"/>
    <xdr:sp macro="" textlink="">
      <xdr:nvSpPr>
        <xdr:cNvPr id="4072" name="4071 CuadroTexto">
          <a:extLst>
            <a:ext uri="{FF2B5EF4-FFF2-40B4-BE49-F238E27FC236}">
              <a16:creationId xmlns:a16="http://schemas.microsoft.com/office/drawing/2014/main" xmlns="" id="{00000000-0008-0000-0700-0000E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4073" name="4072 CuadroTexto">
          <a:extLst>
            <a:ext uri="{FF2B5EF4-FFF2-40B4-BE49-F238E27FC236}">
              <a16:creationId xmlns:a16="http://schemas.microsoft.com/office/drawing/2014/main" xmlns="" id="{00000000-0008-0000-0700-0000E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4074" name="4073 CuadroTexto">
          <a:extLst>
            <a:ext uri="{FF2B5EF4-FFF2-40B4-BE49-F238E27FC236}">
              <a16:creationId xmlns:a16="http://schemas.microsoft.com/office/drawing/2014/main" xmlns="" id="{00000000-0008-0000-0700-0000E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4075" name="4074 CuadroTexto">
          <a:extLst>
            <a:ext uri="{FF2B5EF4-FFF2-40B4-BE49-F238E27FC236}">
              <a16:creationId xmlns:a16="http://schemas.microsoft.com/office/drawing/2014/main" xmlns="" id="{00000000-0008-0000-0700-0000E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1333</xdr:row>
      <xdr:rowOff>65314</xdr:rowOff>
    </xdr:from>
    <xdr:ext cx="914400" cy="264560"/>
    <xdr:sp macro="" textlink="">
      <xdr:nvSpPr>
        <xdr:cNvPr id="4076" name="4075 CuadroTexto">
          <a:extLst>
            <a:ext uri="{FF2B5EF4-FFF2-40B4-BE49-F238E27FC236}">
              <a16:creationId xmlns:a16="http://schemas.microsoft.com/office/drawing/2014/main" xmlns="" id="{00000000-0008-0000-0700-0000E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2007</xdr:row>
      <xdr:rowOff>65314</xdr:rowOff>
    </xdr:from>
    <xdr:ext cx="914400" cy="264560"/>
    <xdr:sp macro="" textlink="">
      <xdr:nvSpPr>
        <xdr:cNvPr id="4077" name="4076 CuadroTexto">
          <a:extLst>
            <a:ext uri="{FF2B5EF4-FFF2-40B4-BE49-F238E27FC236}">
              <a16:creationId xmlns:a16="http://schemas.microsoft.com/office/drawing/2014/main" xmlns="" id="{00000000-0008-0000-0700-0000E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2007</xdr:row>
      <xdr:rowOff>65314</xdr:rowOff>
    </xdr:from>
    <xdr:ext cx="914400" cy="264560"/>
    <xdr:sp macro="" textlink="">
      <xdr:nvSpPr>
        <xdr:cNvPr id="4078" name="4077 CuadroTexto">
          <a:extLst>
            <a:ext uri="{FF2B5EF4-FFF2-40B4-BE49-F238E27FC236}">
              <a16:creationId xmlns:a16="http://schemas.microsoft.com/office/drawing/2014/main" xmlns="" id="{00000000-0008-0000-0700-0000E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113</xdr:row>
      <xdr:rowOff>65314</xdr:rowOff>
    </xdr:from>
    <xdr:ext cx="914400" cy="264560"/>
    <xdr:sp macro="" textlink="">
      <xdr:nvSpPr>
        <xdr:cNvPr id="4079" name="4078 CuadroTexto">
          <a:extLst>
            <a:ext uri="{FF2B5EF4-FFF2-40B4-BE49-F238E27FC236}">
              <a16:creationId xmlns:a16="http://schemas.microsoft.com/office/drawing/2014/main" xmlns="" id="{00000000-0008-0000-0700-0000E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113</xdr:row>
      <xdr:rowOff>65314</xdr:rowOff>
    </xdr:from>
    <xdr:ext cx="914400" cy="264560"/>
    <xdr:sp macro="" textlink="">
      <xdr:nvSpPr>
        <xdr:cNvPr id="4080" name="4079 CuadroTexto">
          <a:extLst>
            <a:ext uri="{FF2B5EF4-FFF2-40B4-BE49-F238E27FC236}">
              <a16:creationId xmlns:a16="http://schemas.microsoft.com/office/drawing/2014/main" xmlns="" id="{00000000-0008-0000-0700-0000F0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604</xdr:row>
      <xdr:rowOff>65314</xdr:rowOff>
    </xdr:from>
    <xdr:ext cx="914400" cy="264560"/>
    <xdr:sp macro="" textlink="">
      <xdr:nvSpPr>
        <xdr:cNvPr id="4081" name="4080 CuadroTexto">
          <a:extLst>
            <a:ext uri="{FF2B5EF4-FFF2-40B4-BE49-F238E27FC236}">
              <a16:creationId xmlns:a16="http://schemas.microsoft.com/office/drawing/2014/main" xmlns="" id="{00000000-0008-0000-0700-0000F1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604</xdr:row>
      <xdr:rowOff>65314</xdr:rowOff>
    </xdr:from>
    <xdr:ext cx="914400" cy="264560"/>
    <xdr:sp macro="" textlink="">
      <xdr:nvSpPr>
        <xdr:cNvPr id="4082" name="4081 CuadroTexto">
          <a:extLst>
            <a:ext uri="{FF2B5EF4-FFF2-40B4-BE49-F238E27FC236}">
              <a16:creationId xmlns:a16="http://schemas.microsoft.com/office/drawing/2014/main" xmlns="" id="{00000000-0008-0000-0700-0000F2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2007</xdr:row>
      <xdr:rowOff>65314</xdr:rowOff>
    </xdr:from>
    <xdr:ext cx="914400" cy="264560"/>
    <xdr:sp macro="" textlink="">
      <xdr:nvSpPr>
        <xdr:cNvPr id="4083" name="4082 CuadroTexto">
          <a:extLst>
            <a:ext uri="{FF2B5EF4-FFF2-40B4-BE49-F238E27FC236}">
              <a16:creationId xmlns:a16="http://schemas.microsoft.com/office/drawing/2014/main" xmlns="" id="{00000000-0008-0000-0700-0000F3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2007</xdr:row>
      <xdr:rowOff>65314</xdr:rowOff>
    </xdr:from>
    <xdr:ext cx="914400" cy="264560"/>
    <xdr:sp macro="" textlink="">
      <xdr:nvSpPr>
        <xdr:cNvPr id="4084" name="4083 CuadroTexto">
          <a:extLst>
            <a:ext uri="{FF2B5EF4-FFF2-40B4-BE49-F238E27FC236}">
              <a16:creationId xmlns:a16="http://schemas.microsoft.com/office/drawing/2014/main" xmlns="" id="{00000000-0008-0000-0700-0000F4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113</xdr:row>
      <xdr:rowOff>65314</xdr:rowOff>
    </xdr:from>
    <xdr:ext cx="914400" cy="264560"/>
    <xdr:sp macro="" textlink="">
      <xdr:nvSpPr>
        <xdr:cNvPr id="4085" name="4084 CuadroTexto">
          <a:extLst>
            <a:ext uri="{FF2B5EF4-FFF2-40B4-BE49-F238E27FC236}">
              <a16:creationId xmlns:a16="http://schemas.microsoft.com/office/drawing/2014/main" xmlns="" id="{00000000-0008-0000-0700-0000F5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113</xdr:row>
      <xdr:rowOff>65314</xdr:rowOff>
    </xdr:from>
    <xdr:ext cx="914400" cy="264560"/>
    <xdr:sp macro="" textlink="">
      <xdr:nvSpPr>
        <xdr:cNvPr id="4086" name="4085 CuadroTexto">
          <a:extLst>
            <a:ext uri="{FF2B5EF4-FFF2-40B4-BE49-F238E27FC236}">
              <a16:creationId xmlns:a16="http://schemas.microsoft.com/office/drawing/2014/main" xmlns="" id="{00000000-0008-0000-0700-0000F6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604</xdr:row>
      <xdr:rowOff>65314</xdr:rowOff>
    </xdr:from>
    <xdr:ext cx="914400" cy="264560"/>
    <xdr:sp macro="" textlink="">
      <xdr:nvSpPr>
        <xdr:cNvPr id="4087" name="4086 CuadroTexto">
          <a:extLst>
            <a:ext uri="{FF2B5EF4-FFF2-40B4-BE49-F238E27FC236}">
              <a16:creationId xmlns:a16="http://schemas.microsoft.com/office/drawing/2014/main" xmlns="" id="{00000000-0008-0000-0700-0000F7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604</xdr:row>
      <xdr:rowOff>65314</xdr:rowOff>
    </xdr:from>
    <xdr:ext cx="914400" cy="264560"/>
    <xdr:sp macro="" textlink="">
      <xdr:nvSpPr>
        <xdr:cNvPr id="4088" name="4087 CuadroTexto">
          <a:extLst>
            <a:ext uri="{FF2B5EF4-FFF2-40B4-BE49-F238E27FC236}">
              <a16:creationId xmlns:a16="http://schemas.microsoft.com/office/drawing/2014/main" xmlns="" id="{00000000-0008-0000-0700-0000F8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64</xdr:row>
      <xdr:rowOff>65314</xdr:rowOff>
    </xdr:from>
    <xdr:ext cx="914400" cy="264560"/>
    <xdr:sp macro="" textlink="">
      <xdr:nvSpPr>
        <xdr:cNvPr id="4089" name="4088 CuadroTexto">
          <a:extLst>
            <a:ext uri="{FF2B5EF4-FFF2-40B4-BE49-F238E27FC236}">
              <a16:creationId xmlns:a16="http://schemas.microsoft.com/office/drawing/2014/main" xmlns="" id="{00000000-0008-0000-0700-0000F9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64</xdr:row>
      <xdr:rowOff>65314</xdr:rowOff>
    </xdr:from>
    <xdr:ext cx="914400" cy="264560"/>
    <xdr:sp macro="" textlink="">
      <xdr:nvSpPr>
        <xdr:cNvPr id="4090" name="4089 CuadroTexto">
          <a:extLst>
            <a:ext uri="{FF2B5EF4-FFF2-40B4-BE49-F238E27FC236}">
              <a16:creationId xmlns:a16="http://schemas.microsoft.com/office/drawing/2014/main" xmlns="" id="{00000000-0008-0000-0700-0000FA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64</xdr:row>
      <xdr:rowOff>65314</xdr:rowOff>
    </xdr:from>
    <xdr:ext cx="914400" cy="264560"/>
    <xdr:sp macro="" textlink="">
      <xdr:nvSpPr>
        <xdr:cNvPr id="4091" name="4090 CuadroTexto">
          <a:extLst>
            <a:ext uri="{FF2B5EF4-FFF2-40B4-BE49-F238E27FC236}">
              <a16:creationId xmlns:a16="http://schemas.microsoft.com/office/drawing/2014/main" xmlns="" id="{00000000-0008-0000-0700-0000FB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64</xdr:row>
      <xdr:rowOff>65314</xdr:rowOff>
    </xdr:from>
    <xdr:ext cx="914400" cy="264560"/>
    <xdr:sp macro="" textlink="">
      <xdr:nvSpPr>
        <xdr:cNvPr id="4092" name="4091 CuadroTexto">
          <a:extLst>
            <a:ext uri="{FF2B5EF4-FFF2-40B4-BE49-F238E27FC236}">
              <a16:creationId xmlns:a16="http://schemas.microsoft.com/office/drawing/2014/main" xmlns="" id="{00000000-0008-0000-0700-0000FC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1267</xdr:row>
      <xdr:rowOff>65314</xdr:rowOff>
    </xdr:from>
    <xdr:ext cx="914400" cy="264560"/>
    <xdr:sp macro="" textlink="">
      <xdr:nvSpPr>
        <xdr:cNvPr id="4093" name="4092 CuadroTexto">
          <a:extLst>
            <a:ext uri="{FF2B5EF4-FFF2-40B4-BE49-F238E27FC236}">
              <a16:creationId xmlns:a16="http://schemas.microsoft.com/office/drawing/2014/main" xmlns="" id="{00000000-0008-0000-0700-0000FD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1267</xdr:row>
      <xdr:rowOff>65314</xdr:rowOff>
    </xdr:from>
    <xdr:ext cx="914400" cy="264560"/>
    <xdr:sp macro="" textlink="">
      <xdr:nvSpPr>
        <xdr:cNvPr id="4094" name="4093 CuadroTexto">
          <a:extLst>
            <a:ext uri="{FF2B5EF4-FFF2-40B4-BE49-F238E27FC236}">
              <a16:creationId xmlns:a16="http://schemas.microsoft.com/office/drawing/2014/main" xmlns="" id="{00000000-0008-0000-0700-0000FE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2008</xdr:row>
      <xdr:rowOff>65314</xdr:rowOff>
    </xdr:from>
    <xdr:ext cx="914400" cy="264560"/>
    <xdr:sp macro="" textlink="">
      <xdr:nvSpPr>
        <xdr:cNvPr id="4095" name="4094 CuadroTexto">
          <a:extLst>
            <a:ext uri="{FF2B5EF4-FFF2-40B4-BE49-F238E27FC236}">
              <a16:creationId xmlns:a16="http://schemas.microsoft.com/office/drawing/2014/main" xmlns="" id="{00000000-0008-0000-0700-0000FF0F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2008</xdr:row>
      <xdr:rowOff>65314</xdr:rowOff>
    </xdr:from>
    <xdr:ext cx="914400" cy="264560"/>
    <xdr:sp macro="" textlink="">
      <xdr:nvSpPr>
        <xdr:cNvPr id="4096" name="4095 CuadroTexto">
          <a:extLst>
            <a:ext uri="{FF2B5EF4-FFF2-40B4-BE49-F238E27FC236}">
              <a16:creationId xmlns:a16="http://schemas.microsoft.com/office/drawing/2014/main" xmlns="" id="{00000000-0008-0000-0700-0000001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1784</xdr:row>
      <xdr:rowOff>65314</xdr:rowOff>
    </xdr:from>
    <xdr:ext cx="914400" cy="264560"/>
    <xdr:sp macro="" textlink="">
      <xdr:nvSpPr>
        <xdr:cNvPr id="4097" name="4096 CuadroTexto">
          <a:extLst>
            <a:ext uri="{FF2B5EF4-FFF2-40B4-BE49-F238E27FC236}">
              <a16:creationId xmlns:a16="http://schemas.microsoft.com/office/drawing/2014/main" xmlns="" id="{00000000-0008-0000-0700-0000011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18</xdr:col>
      <xdr:colOff>146765</xdr:colOff>
      <xdr:row>1784</xdr:row>
      <xdr:rowOff>65314</xdr:rowOff>
    </xdr:from>
    <xdr:ext cx="914400" cy="264560"/>
    <xdr:sp macro="" textlink="">
      <xdr:nvSpPr>
        <xdr:cNvPr id="4098" name="4097 CuadroTexto">
          <a:extLst>
            <a:ext uri="{FF2B5EF4-FFF2-40B4-BE49-F238E27FC236}">
              <a16:creationId xmlns:a16="http://schemas.microsoft.com/office/drawing/2014/main" xmlns="" id="{00000000-0008-0000-0700-000002100000}"/>
            </a:ext>
          </a:extLst>
        </xdr:cNvPr>
        <xdr:cNvSpPr txBox="1"/>
      </xdr:nvSpPr>
      <xdr:spPr>
        <a:xfrm>
          <a:off x="19980536" y="153488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TERRONES\AppData\Local\Microsoft\Windows\Temporary%20Internet%20Files\Content.Outlook\P3LX59VI\Base%20Reporte%20RR1%20I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m1"/>
      <sheetName val="Hoja1"/>
      <sheetName val="BASE"/>
    </sheetNames>
    <sheetDataSet>
      <sheetData sheetId="0"/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Coello Castillo" refreshedDate="44574.833243981484" createdVersion="4" refreshedVersion="4" minRefreshableVersion="3" recordCount="2528">
  <cacheSource type="worksheet">
    <worksheetSource ref="A4:Z2532" sheet="Reporte"/>
  </cacheSource>
  <cacheFields count="26">
    <cacheField name="Tipo de Caso" numFmtId="0">
      <sharedItems containsBlank="1"/>
    </cacheField>
    <cacheField name="Estado de Reclamo" numFmtId="0">
      <sharedItems containsBlank="1" count="5">
        <s v="Concluido A Favor del Usuario"/>
        <s v="Concluido A Favor de la Empresa"/>
        <s v="En Gestión"/>
        <m/>
        <s v="Cancelado" u="1"/>
      </sharedItems>
    </cacheField>
    <cacheField name="Ingresado al módulo" numFmtId="0">
      <sharedItems containsBlank="1"/>
    </cacheField>
    <cacheField name="N° de Reclamo (Módulo)" numFmtId="0">
      <sharedItems containsString="0" containsBlank="1" containsNumber="1" containsInteger="1" minValue="4316" maxValue="5687"/>
    </cacheField>
    <cacheField name="Oficina del Caso_x000a_(OE que genere / ocasiona el caso)" numFmtId="0">
      <sharedItems containsBlank="1"/>
    </cacheField>
    <cacheField name="Retail" numFmtId="0">
      <sharedItems containsBlank="1"/>
    </cacheField>
    <cacheField name="Código Canal de Ingreso" numFmtId="0">
      <sharedItems containsBlank="1" count="4">
        <s v="03"/>
        <s v="01"/>
        <s v="05"/>
        <m/>
      </sharedItems>
    </cacheField>
    <cacheField name="Canal de Ingreso" numFmtId="0">
      <sharedItems containsBlank="1"/>
    </cacheField>
    <cacheField name="Oficina de Ingreso" numFmtId="0">
      <sharedItems containsBlank="1"/>
    </cacheField>
    <cacheField name="Zona de Ingreso Financiera_x000a_(OE que registra el caso)" numFmtId="0">
      <sharedItems containsBlank="1"/>
    </cacheField>
    <cacheField name="UBIGEO" numFmtId="0">
      <sharedItems containsBlank="1" containsMixedTypes="1" containsNumber="1" containsInteger="1" minValue="1505" maxValue="2301" count="35">
        <s v="1501"/>
        <s v="1203"/>
        <s v="1301"/>
        <s v="1401"/>
        <s v="0401"/>
        <s v="0601"/>
        <s v="1103"/>
        <s v="1201"/>
        <s v="1209"/>
        <s v="0101"/>
        <s v="2001"/>
        <s v="2210"/>
        <s v="2201"/>
        <s v="2101"/>
        <s v="0608"/>
        <s v="1101"/>
        <s v="0218"/>
        <s v="1502"/>
        <s v="2006"/>
        <s v="1207"/>
        <s v="2301"/>
        <s v="0501"/>
        <s v="0809"/>
        <s v="1001"/>
        <s v="0701"/>
        <s v="1601"/>
        <s v="1105"/>
        <s v="0405"/>
        <s v="1402"/>
        <s v="0201"/>
        <s v="0801"/>
        <s v="1102"/>
        <m/>
        <n v="2301" u="1"/>
        <n v="1505" u="1"/>
      </sharedItems>
    </cacheField>
    <cacheField name="Fecha de Ingreso" numFmtId="0">
      <sharedItems containsNonDate="0" containsDate="1" containsString="0" containsBlank="1" minDate="2019-11-27T00:00:00" maxDate="2020-03-28T00:00:00"/>
    </cacheField>
    <cacheField name="Año del Reclamo" numFmtId="0">
      <sharedItems containsString="0" containsBlank="1" containsNumber="1" containsInteger="1" minValue="2019" maxValue="2020"/>
    </cacheField>
    <cacheField name="Trimestre" numFmtId="0">
      <sharedItems containsBlank="1"/>
    </cacheField>
    <cacheField name="Mes de Reclamo" numFmtId="0">
      <sharedItems containsBlank="1"/>
    </cacheField>
    <cacheField name="Fecha de Vencimiento Legal" numFmtId="0">
      <sharedItems containsNonDate="0" containsDate="1" containsString="0" containsBlank="1" minDate="2019-12-27T00:00:00" maxDate="2020-04-27T00:00:00"/>
    </cacheField>
    <cacheField name="Fecha de Conclusión" numFmtId="0">
      <sharedItems containsNonDate="0" containsDate="1" containsString="0" containsBlank="1" minDate="2020-01-02T00:00:00" maxDate="2020-04-01T00:00:00"/>
    </cacheField>
    <cacheField name="Código Producto" numFmtId="0">
      <sharedItems containsBlank="1" containsMixedTypes="1" containsNumber="1" containsInteger="1" minValue="29" maxValue="29" count="4">
        <s v="07"/>
        <s v="09"/>
        <n v="29"/>
        <m/>
      </sharedItems>
    </cacheField>
    <cacheField name="Producto" numFmtId="0">
      <sharedItems containsBlank="1" count="17">
        <s v="Crédito Hipotecario"/>
        <s v="Crédito de Consumo"/>
        <s v="Servicios Varios"/>
        <m/>
        <s v="ELectro" u="1"/>
        <s v="Electro (E-COMMERCE)" u="1"/>
        <s v="Moto" u="1"/>
        <s v="Efectivo" u="1"/>
        <s v="Presta Perú" u="1"/>
        <s v="Efectivo (Convenio)" u="1"/>
        <s v="DEPOSITO A PLAZO" u="1"/>
        <s v="Efectinegocio (Fondo Crecer)" u="1"/>
        <s v="Electro (Convenio)" u="1"/>
        <s v="Ecommerce" u="1"/>
        <s v="OTROS" u="1"/>
        <s v="Luren" u="1"/>
        <s v="Propio" u="1"/>
      </sharedItems>
    </cacheField>
    <cacheField name="Código Motivo" numFmtId="0">
      <sharedItems containsBlank="1" containsMixedTypes="1" containsNumber="1" containsInteger="1" minValue="18" maxValue="111" count="16">
        <s v="06"/>
        <n v="39"/>
        <n v="18"/>
        <n v="20"/>
        <n v="22"/>
        <s v="03"/>
        <m/>
        <n v="34" u="1"/>
        <n v="111" u="1"/>
        <n v="19" u="1"/>
        <n v="33" u="1"/>
        <n v="106" u="1"/>
        <n v="27" u="1"/>
        <n v="105" u="1"/>
        <n v="109" u="1"/>
        <n v="32" u="1"/>
      </sharedItems>
    </cacheField>
    <cacheField name="Motivo" numFmtId="0">
      <sharedItems containsBlank="1" count="24">
        <s v="Transacciones no procesadas / mal realizadas"/>
        <s v="Inadecuada atención al usuario - Problemas en la calidad del servicio"/>
        <s v="Operaciones no reconocidas (consumos, disposiciones, retiros, cargos, abonos y sobregiros, según corresponda)"/>
        <s v="Disconformidad por notificaciones dirigidas a terceras personas"/>
        <s v="Reporte indebido en la Central de Riesgos "/>
        <s v="Cobros indebidos de intereses, comisiones, gastos y tributos (tales como seguros, ITF, entre otros cargos, según corresponda) "/>
        <m/>
        <s v="Reporte indebido en la central de riesgos" u="1"/>
        <s v="Modificaciones contractuales del cred - Otros motivos" u="1"/>
        <s v="Difusión de información sin autorización del usuario" u="1"/>
        <s v="Cobros indebidos de intereses, comisiones, gastos y tributos" u="1"/>
        <s v="Cobros indebidos de intereses, comisiones, gastos y tributos " u="1"/>
        <s v="Demora o incumplimiento en la devolución de doctos valorados / títulos valores" u="1"/>
        <s v="Error en los datos del usuario registrado en la empresa" u="1"/>
        <s v="problemas con la pagina web" u="1"/>
        <s v="Modificaciones contractuales del crédito - Insatisfacción por problemas para efectuar reversiones" u="1"/>
        <s v="Incumplimiento de cláusulas de los contratos, pólizas, condiciones, acuerdos" u="1"/>
        <s v="Oper. no reconocidas (consumos, dispnes, retiros, cargos, abonos y sobregiro)" u="1"/>
        <s v="Disconformidad por notificaciones dirigidas a terceras personas " u="1"/>
        <s v="Inadecuada o insuficiente información sobre operaciones, productos y servicios" u="1"/>
        <s v="Demoras o incumplimientos de envío de correspondencia (estados de cuenta, otros)" u="1"/>
        <s v="Modificaciones contractuales del crédito – Insatisfacción sobre nuevas condiciones aplicadas" u="1"/>
        <s v="Disconformidad con liquid de deudas vendidas a emp vinculadas o de cobranzas" u="1"/>
        <s v="Problemas relacionados con el pago anticipado del crédito" u="1"/>
      </sharedItems>
    </cacheField>
    <cacheField name="Nombre Cliente" numFmtId="0">
      <sharedItems containsBlank="1"/>
    </cacheField>
    <cacheField name="DNI" numFmtId="0">
      <sharedItems containsString="0" containsBlank="1" containsNumber="1" containsInteger="1" minValue="185486" maxValue="80171420"/>
    </cacheField>
    <cacheField name="Tiempo de Atención" numFmtId="0">
      <sharedItems containsString="0" containsBlank="1" containsNumber="1" containsInteger="1" minValue="0" maxValue="107" count="83">
        <n v="58"/>
        <n v="28"/>
        <n v="31"/>
        <n v="25"/>
        <n v="24"/>
        <n v="29"/>
        <n v="21"/>
        <n v="26"/>
        <n v="56"/>
        <n v="18"/>
        <n v="30"/>
        <n v="16"/>
        <n v="20"/>
        <n v="27"/>
        <n v="51"/>
        <n v="22"/>
        <n v="19"/>
        <n v="8"/>
        <n v="4"/>
        <n v="3"/>
        <n v="9"/>
        <n v="2"/>
        <n v="6"/>
        <n v="11"/>
        <n v="1"/>
        <n v="23"/>
        <n v="5"/>
        <n v="0"/>
        <n v="12"/>
        <n v="10"/>
        <n v="7"/>
        <n v="17"/>
        <n v="15"/>
        <n v="14"/>
        <n v="37"/>
        <n v="13"/>
        <n v="40"/>
        <n v="39"/>
        <n v="38"/>
        <n v="35"/>
        <m/>
        <n v="82" u="1"/>
        <n v="53" u="1"/>
        <n v="33" u="1"/>
        <n v="68" u="1"/>
        <n v="81" u="1"/>
        <n v="59" u="1"/>
        <n v="107" u="1"/>
        <n v="67" u="1"/>
        <n v="80" u="1"/>
        <n v="52" u="1"/>
        <n v="32" u="1"/>
        <n v="45" u="1"/>
        <n v="79" u="1"/>
        <n v="65" u="1"/>
        <n v="78" u="1"/>
        <n v="64" u="1"/>
        <n v="44" u="1"/>
        <n v="77" u="1"/>
        <n v="90" u="1"/>
        <n v="57" u="1"/>
        <n v="76" u="1"/>
        <n v="50" u="1"/>
        <n v="63" u="1"/>
        <n v="43" u="1"/>
        <n v="75" u="1"/>
        <n v="36" u="1"/>
        <n v="74" u="1"/>
        <n v="49" u="1"/>
        <n v="62" u="1"/>
        <n v="42" u="1"/>
        <n v="73" u="1"/>
        <n v="86" u="1"/>
        <n v="55" u="1"/>
        <n v="72" u="1"/>
        <n v="48" u="1"/>
        <n v="61" u="1"/>
        <n v="41" u="1"/>
        <n v="71" u="1"/>
        <n v="34" u="1"/>
        <n v="70" u="1"/>
        <n v="47" u="1"/>
        <n v="60" u="1"/>
      </sharedItems>
    </cacheField>
    <cacheField name="Reiterativo" numFmtId="3">
      <sharedItems containsString="0" containsBlank="1" containsNumber="1" containsInteger="1" minValue="1" maxValue="1" count="2">
        <n v="1"/>
        <m/>
      </sharedItems>
    </cacheField>
    <cacheField name="Rango" numFmtId="3">
      <sharedItems containsBlank="1" count="5">
        <s v="31-60"/>
        <s v="16-30"/>
        <s v="1-15"/>
        <m/>
        <s v="Más de 6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8">
  <r>
    <s v="Reclamo"/>
    <x v="0"/>
    <s v="Si"/>
    <n v="4316"/>
    <s v="LIMA"/>
    <s v="Hipotecario Propio"/>
    <x v="0"/>
    <s v="Correo Electronico"/>
    <s v="SURCO"/>
    <s v="LIMA NOR ESTE "/>
    <x v="0"/>
    <d v="2019-11-27T00:00:00"/>
    <n v="2019"/>
    <s v="IV Trimestre 19"/>
    <s v="Noviembre"/>
    <d v="2019-12-27T00:00:00"/>
    <d v="2020-01-24T00:00:00"/>
    <x v="0"/>
    <x v="0"/>
    <x v="0"/>
    <x v="0"/>
    <s v="BETTY NELLY DESCALZI COLLAO"/>
    <n v="44028630"/>
    <x v="0"/>
    <x v="0"/>
    <x v="0"/>
  </r>
  <r>
    <s v="Reclamo"/>
    <x v="0"/>
    <s v="Si"/>
    <n v="4361"/>
    <s v="HUANCAYO 1"/>
    <s v="LA CURACAO"/>
    <x v="1"/>
    <s v="Oficina"/>
    <s v="LA MERCED"/>
    <s v="CENTRO"/>
    <x v="1"/>
    <d v="2019-12-09T00:00:00"/>
    <n v="2019"/>
    <s v="IV Trimestre 19"/>
    <s v="Diciembre"/>
    <d v="2020-01-08T00:00:00"/>
    <d v="2020-01-06T00:00:00"/>
    <x v="1"/>
    <x v="1"/>
    <x v="1"/>
    <x v="1"/>
    <s v="ROSA LUZ SALVATIERRA RIMACHE"/>
    <n v="80006298"/>
    <x v="1"/>
    <x v="0"/>
    <x v="1"/>
  </r>
  <r>
    <s v="Reclamo"/>
    <x v="0"/>
    <s v="Si"/>
    <n v="4355"/>
    <s v="TRUJILLO "/>
    <s v="LA CURACAO"/>
    <x v="1"/>
    <s v="Oficina"/>
    <s v="TRUJILLO LC"/>
    <s v="NORTE 3"/>
    <x v="2"/>
    <d v="2019-12-09T00:00:00"/>
    <n v="2019"/>
    <s v="IV Trimestre 19"/>
    <s v="Diciembre"/>
    <d v="2020-01-08T00:00:00"/>
    <d v="2020-01-09T00:00:00"/>
    <x v="1"/>
    <x v="1"/>
    <x v="2"/>
    <x v="2"/>
    <s v="MARIALEJANDRA DE LOS ANGELES FRIAS SANTILLAN"/>
    <n v="45204399"/>
    <x v="2"/>
    <x v="0"/>
    <x v="0"/>
  </r>
  <r>
    <s v="Reclamo"/>
    <x v="1"/>
    <s v="Si"/>
    <n v="4362"/>
    <s v="NO ES CLIENTE"/>
    <s v="NO ES CLIENTE"/>
    <x v="1"/>
    <s v="Oficina"/>
    <s v="CHICLAYO"/>
    <s v="NORTE 2"/>
    <x v="3"/>
    <d v="2019-12-09T00:00:00"/>
    <n v="2019"/>
    <s v="IV Trimestre 19"/>
    <s v="Diciembre"/>
    <d v="2020-01-08T00:00:00"/>
    <d v="2020-01-03T00:00:00"/>
    <x v="1"/>
    <x v="1"/>
    <x v="1"/>
    <x v="1"/>
    <s v="FREDI PIZARRO LEON"/>
    <n v="16647916"/>
    <x v="3"/>
    <x v="0"/>
    <x v="1"/>
  </r>
  <r>
    <s v="Reclamo"/>
    <x v="0"/>
    <s v="Si"/>
    <n v="4358"/>
    <s v="NO ES CLIENTE"/>
    <s v="NO ES CLIENTE"/>
    <x v="1"/>
    <s v="Oficina"/>
    <s v="CHICLAYO"/>
    <s v="NORTE 2"/>
    <x v="3"/>
    <d v="2019-12-09T00:00:00"/>
    <n v="2019"/>
    <s v="IV Trimestre 19"/>
    <s v="Diciembre"/>
    <d v="2020-01-08T00:00:00"/>
    <d v="2020-01-06T00:00:00"/>
    <x v="2"/>
    <x v="2"/>
    <x v="3"/>
    <x v="3"/>
    <s v="DAEL ADONAIRE TORRES"/>
    <n v="77668635"/>
    <x v="1"/>
    <x v="0"/>
    <x v="1"/>
  </r>
  <r>
    <s v="Reclamo"/>
    <x v="0"/>
    <s v="Si"/>
    <n v="4354"/>
    <s v="SALAVERRY"/>
    <s v="LA CURACAO"/>
    <x v="0"/>
    <s v="Vía internet"/>
    <s v="SURCO"/>
    <s v="LIMA NOR ESTE "/>
    <x v="0"/>
    <d v="2019-12-09T00:00:00"/>
    <n v="2019"/>
    <s v="IV Trimestre 19"/>
    <s v="Diciembre"/>
    <d v="2020-01-08T00:00:00"/>
    <d v="2020-01-02T00:00:00"/>
    <x v="1"/>
    <x v="1"/>
    <x v="2"/>
    <x v="2"/>
    <s v="DIEGO ARMANDO FRANCO TORRES"/>
    <n v="46662084"/>
    <x v="4"/>
    <x v="0"/>
    <x v="1"/>
  </r>
  <r>
    <s v="Reclamo"/>
    <x v="0"/>
    <s v="Si"/>
    <n v="4357"/>
    <s v="SAN JUAN DE MIRAFLORES"/>
    <s v="EFE"/>
    <x v="1"/>
    <s v="Oficina"/>
    <s v="SAN JUAN DE MIRAFLORES"/>
    <s v="LIMA SUR CHICO"/>
    <x v="0"/>
    <d v="2019-12-09T00:00:00"/>
    <n v="2019"/>
    <s v="IV Trimestre 19"/>
    <s v="Diciembre"/>
    <d v="2020-01-08T00:00:00"/>
    <d v="2020-01-07T00:00:00"/>
    <x v="1"/>
    <x v="1"/>
    <x v="1"/>
    <x v="1"/>
    <s v="MARIA ALICIA NEYRA ATAHUI"/>
    <n v="9413074"/>
    <x v="5"/>
    <x v="0"/>
    <x v="1"/>
  </r>
  <r>
    <s v="Reclamo"/>
    <x v="1"/>
    <s v="Si"/>
    <n v="4359"/>
    <s v="NO ES CLIENTE"/>
    <s v="NO ES CLIENTE"/>
    <x v="1"/>
    <s v="Oficina"/>
    <s v="CARABAYLLO"/>
    <s v="LIMA NORTE CHICO"/>
    <x v="0"/>
    <d v="2019-12-09T00:00:00"/>
    <n v="2019"/>
    <s v="IV Trimestre 19"/>
    <s v="Diciembre"/>
    <d v="2020-01-08T00:00:00"/>
    <d v="2020-01-07T00:00:00"/>
    <x v="2"/>
    <x v="2"/>
    <x v="3"/>
    <x v="3"/>
    <s v="RAMON CLEMENTE ACEVEDO"/>
    <n v="10406005"/>
    <x v="5"/>
    <x v="0"/>
    <x v="1"/>
  </r>
  <r>
    <s v="Reclamo"/>
    <x v="1"/>
    <s v="Si"/>
    <n v="4360"/>
    <s v="PIURA GRAU"/>
    <s v="LA CURACAO"/>
    <x v="1"/>
    <s v="Oficina"/>
    <s v="SURCO"/>
    <s v="LIMA NOR ESTE "/>
    <x v="0"/>
    <d v="2019-12-09T00:00:00"/>
    <n v="2019"/>
    <s v="IV Trimestre 19"/>
    <s v="Diciembre"/>
    <d v="2020-01-08T00:00:00"/>
    <d v="2020-01-07T00:00:00"/>
    <x v="1"/>
    <x v="1"/>
    <x v="1"/>
    <x v="1"/>
    <s v="ROSA SAAVEDRA DE ALVARADO"/>
    <n v="2653847"/>
    <x v="5"/>
    <x v="0"/>
    <x v="1"/>
  </r>
  <r>
    <s v="Reclamo"/>
    <x v="0"/>
    <s v="Si"/>
    <n v="4363"/>
    <s v="NO ES CLIENTE"/>
    <s v="NO ES CLIENTE"/>
    <x v="1"/>
    <s v="Oficina"/>
    <s v="AREQUIPA"/>
    <s v="SUR"/>
    <x v="4"/>
    <d v="2019-12-10T00:00:00"/>
    <n v="2019"/>
    <s v="IV Trimestre 19"/>
    <s v="Diciembre"/>
    <d v="2020-01-09T00:00:00"/>
    <d v="2020-01-03T00:00:00"/>
    <x v="2"/>
    <x v="2"/>
    <x v="3"/>
    <x v="3"/>
    <s v="FORTUNATO VELASQUEZ GONZA"/>
    <n v="29225479"/>
    <x v="4"/>
    <x v="0"/>
    <x v="1"/>
  </r>
  <r>
    <s v="Reclamo"/>
    <x v="0"/>
    <s v="Si"/>
    <n v="4364"/>
    <s v="AREQUIPA 2"/>
    <s v="EFE"/>
    <x v="1"/>
    <s v="Oficina"/>
    <s v="AREQUIPA"/>
    <s v="SUR"/>
    <x v="4"/>
    <d v="2019-12-10T00:00:00"/>
    <n v="2019"/>
    <s v="IV Trimestre 19"/>
    <s v="Diciembre"/>
    <d v="2020-01-09T00:00:00"/>
    <d v="2020-01-03T00:00:00"/>
    <x v="1"/>
    <x v="1"/>
    <x v="0"/>
    <x v="0"/>
    <s v="ELIA ORIETTA PONCE DE VALENCIA"/>
    <n v="29229861"/>
    <x v="4"/>
    <x v="0"/>
    <x v="1"/>
  </r>
  <r>
    <s v="Reclamo"/>
    <x v="1"/>
    <s v="Si"/>
    <n v="4366"/>
    <s v="NO ES CLIENTE"/>
    <s v="NO ES CLIENTE"/>
    <x v="1"/>
    <s v="Oficina"/>
    <s v="AREQUIPA"/>
    <s v="SUR"/>
    <x v="4"/>
    <d v="2019-12-12T00:00:00"/>
    <n v="2019"/>
    <s v="IV Trimestre 19"/>
    <s v="Diciembre"/>
    <d v="2020-01-11T00:00:00"/>
    <d v="2020-01-06T00:00:00"/>
    <x v="2"/>
    <x v="2"/>
    <x v="3"/>
    <x v="3"/>
    <s v="JOSE MANUEL RODRIGUEZ RODRIGUEZ"/>
    <n v="48687958"/>
    <x v="3"/>
    <x v="0"/>
    <x v="1"/>
  </r>
  <r>
    <s v="Reclamo"/>
    <x v="1"/>
    <s v="Si"/>
    <n v="4365"/>
    <s v="NO ES CLIENTE"/>
    <s v="NO ES CLIENTE"/>
    <x v="1"/>
    <s v="Oficina"/>
    <s v="AREQUIPA"/>
    <s v="SUR"/>
    <x v="4"/>
    <d v="2019-12-12T00:00:00"/>
    <n v="2019"/>
    <s v="IV Trimestre 19"/>
    <s v="Diciembre"/>
    <d v="2020-01-11T00:00:00"/>
    <d v="2020-01-09T00:00:00"/>
    <x v="2"/>
    <x v="2"/>
    <x v="3"/>
    <x v="3"/>
    <s v="LUCIA MARINO PERALES DE MEDINA"/>
    <n v="29470525"/>
    <x v="1"/>
    <x v="0"/>
    <x v="1"/>
  </r>
  <r>
    <s v="Reclamo"/>
    <x v="1"/>
    <s v="Si"/>
    <n v="4368"/>
    <s v="CAJAMARCA"/>
    <s v="MOTOCORP"/>
    <x v="1"/>
    <s v="Oficina"/>
    <s v="CAJAMARCA"/>
    <s v="NORTE 2"/>
    <x v="5"/>
    <d v="2019-12-12T00:00:00"/>
    <n v="2019"/>
    <s v="IV Trimestre 19"/>
    <s v="Diciembre"/>
    <d v="2020-01-11T00:00:00"/>
    <d v="2020-01-09T00:00:00"/>
    <x v="1"/>
    <x v="1"/>
    <x v="1"/>
    <x v="1"/>
    <s v="ALICIA ISAMAR ORTIZ CASTILLO"/>
    <n v="72384905"/>
    <x v="1"/>
    <x v="0"/>
    <x v="1"/>
  </r>
  <r>
    <s v="Reclamo"/>
    <x v="1"/>
    <s v="Si"/>
    <n v="4369"/>
    <s v="PICHANAKI"/>
    <s v="EFE"/>
    <x v="1"/>
    <s v="Oficina"/>
    <s v="PICHANAKI EFE"/>
    <s v="CENTRO"/>
    <x v="1"/>
    <d v="2019-12-12T00:00:00"/>
    <n v="2019"/>
    <s v="IV Trimestre 19"/>
    <s v="Diciembre"/>
    <d v="2020-01-11T00:00:00"/>
    <d v="2020-01-09T00:00:00"/>
    <x v="1"/>
    <x v="1"/>
    <x v="1"/>
    <x v="1"/>
    <s v="ESTHER MARLENI SUAREZ UNSIHUAY"/>
    <n v="43479181"/>
    <x v="1"/>
    <x v="0"/>
    <x v="1"/>
  </r>
  <r>
    <s v="Reclamo"/>
    <x v="1"/>
    <s v="Si"/>
    <n v="4367"/>
    <s v="IQUITOS"/>
    <s v="CONVENIO"/>
    <x v="0"/>
    <s v="Vía internet"/>
    <s v="SURCO"/>
    <s v="LIMA NOR ESTE "/>
    <x v="0"/>
    <d v="2019-12-12T00:00:00"/>
    <n v="2019"/>
    <s v="IV Trimestre 19"/>
    <s v="Diciembre"/>
    <d v="2020-01-11T00:00:00"/>
    <d v="2020-01-02T00:00:00"/>
    <x v="1"/>
    <x v="1"/>
    <x v="4"/>
    <x v="4"/>
    <s v="ROSBELITH RODRIGO SEGURA"/>
    <n v="46147998"/>
    <x v="6"/>
    <x v="0"/>
    <x v="1"/>
  </r>
  <r>
    <s v="Reclamo"/>
    <x v="1"/>
    <s v="Si"/>
    <n v="4370"/>
    <s v="AREQUIPA"/>
    <s v="EFE"/>
    <x v="1"/>
    <s v="Oficina"/>
    <s v="AREQUIPA"/>
    <s v="SUR"/>
    <x v="4"/>
    <d v="2019-12-13T00:00:00"/>
    <n v="2019"/>
    <s v="IV Trimestre 19"/>
    <s v="Diciembre"/>
    <d v="2020-01-12T00:00:00"/>
    <d v="2020-01-08T00:00:00"/>
    <x v="1"/>
    <x v="1"/>
    <x v="4"/>
    <x v="4"/>
    <s v="ROSARIO DORIS CACERES BEGAZO"/>
    <n v="29516666"/>
    <x v="7"/>
    <x v="0"/>
    <x v="1"/>
  </r>
  <r>
    <s v="Reclamo"/>
    <x v="0"/>
    <s v="Si"/>
    <n v="4371"/>
    <s v="LIMA"/>
    <s v="HIPOTECARIO"/>
    <x v="0"/>
    <s v="Vía internet"/>
    <s v="SURCO"/>
    <s v="LIMA NOR ESTE "/>
    <x v="0"/>
    <d v="2019-12-13T00:00:00"/>
    <n v="2019"/>
    <s v="IV Trimestre 19"/>
    <s v="Diciembre"/>
    <d v="2020-01-12T00:00:00"/>
    <d v="2020-02-07T00:00:00"/>
    <x v="0"/>
    <x v="0"/>
    <x v="1"/>
    <x v="1"/>
    <s v="CYNTHIA ALICIA VENEGAS HUANCA"/>
    <n v="44415844"/>
    <x v="8"/>
    <x v="0"/>
    <x v="0"/>
  </r>
  <r>
    <s v="Reclamo"/>
    <x v="1"/>
    <s v="Si"/>
    <n v="4374"/>
    <s v="AREQUIPA"/>
    <s v="EFE"/>
    <x v="1"/>
    <s v="Oficina"/>
    <s v="AREQUIPA"/>
    <s v="SUR"/>
    <x v="4"/>
    <d v="2019-12-16T00:00:00"/>
    <n v="2019"/>
    <s v="IV Trimestre 19"/>
    <s v="Diciembre"/>
    <d v="2020-01-15T00:00:00"/>
    <d v="2020-01-03T00:00:00"/>
    <x v="1"/>
    <x v="1"/>
    <x v="5"/>
    <x v="5"/>
    <s v="JOSE LUIS RODRIGUEZ CORIMAYHUA"/>
    <n v="42416211"/>
    <x v="9"/>
    <x v="0"/>
    <x v="1"/>
  </r>
  <r>
    <s v="Reclamo"/>
    <x v="1"/>
    <s v="Si"/>
    <n v="4380"/>
    <s v="LIMA"/>
    <s v="HIPOTECARIO"/>
    <x v="0"/>
    <s v="Vía internet"/>
    <s v="SURCO"/>
    <s v="LIMA NOR ESTE "/>
    <x v="0"/>
    <d v="2019-12-16T00:00:00"/>
    <n v="2019"/>
    <s v="IV Trimestre 19"/>
    <s v="Diciembre"/>
    <d v="2020-01-15T00:00:00"/>
    <d v="2020-01-09T00:00:00"/>
    <x v="0"/>
    <x v="0"/>
    <x v="0"/>
    <x v="0"/>
    <s v="ROOSSEVEIT DANIEL LAURA GONZALES"/>
    <n v="42965498"/>
    <x v="4"/>
    <x v="0"/>
    <x v="1"/>
  </r>
  <r>
    <s v="Reclamo"/>
    <x v="1"/>
    <s v="Si"/>
    <n v="4378"/>
    <s v="ATE 2"/>
    <s v="EFE"/>
    <x v="0"/>
    <s v="Vía internet"/>
    <s v="SURCO"/>
    <s v="LIMA NOR ESTE "/>
    <x v="0"/>
    <d v="2019-12-16T00:00:00"/>
    <n v="2019"/>
    <s v="IV Trimestre 19"/>
    <s v="Diciembre"/>
    <d v="2020-01-15T00:00:00"/>
    <d v="2020-01-15T00:00:00"/>
    <x v="1"/>
    <x v="1"/>
    <x v="0"/>
    <x v="0"/>
    <s v="CARLOS RAUL RAMIREZ APAZA"/>
    <n v="70179052"/>
    <x v="10"/>
    <x v="0"/>
    <x v="1"/>
  </r>
  <r>
    <s v="Reclamo"/>
    <x v="0"/>
    <s v="Si"/>
    <n v="4381"/>
    <s v="NASCA"/>
    <s v="EFE"/>
    <x v="1"/>
    <s v="Oficina"/>
    <s v="NASCA"/>
    <s v="LIMA SUR CHICO"/>
    <x v="6"/>
    <d v="2019-12-17T00:00:00"/>
    <n v="2019"/>
    <s v="IV Trimestre 19"/>
    <s v="Diciembre"/>
    <d v="2020-01-16T00:00:00"/>
    <d v="2020-01-02T00:00:00"/>
    <x v="1"/>
    <x v="1"/>
    <x v="2"/>
    <x v="2"/>
    <s v="KARINA CEILA UVIDIA CANCHARI"/>
    <n v="22082258"/>
    <x v="11"/>
    <x v="0"/>
    <x v="1"/>
  </r>
  <r>
    <s v="Reclamo"/>
    <x v="1"/>
    <s v="Si"/>
    <n v="4385"/>
    <s v="HUARAZ"/>
    <s v="MOTOCORP"/>
    <x v="0"/>
    <s v="Vía internet"/>
    <s v="SURCO"/>
    <s v="LIMA NOR ESTE "/>
    <x v="0"/>
    <d v="2019-12-18T00:00:00"/>
    <n v="2019"/>
    <s v="IV Trimestre 19"/>
    <s v="Diciembre"/>
    <d v="2020-01-17T00:00:00"/>
    <d v="2020-01-07T00:00:00"/>
    <x v="1"/>
    <x v="1"/>
    <x v="2"/>
    <x v="2"/>
    <s v="CRISTIAN DAVID SILVA ARIZOLA"/>
    <n v="70026714"/>
    <x v="12"/>
    <x v="0"/>
    <x v="1"/>
  </r>
  <r>
    <s v="Reclamo"/>
    <x v="1"/>
    <s v="Si"/>
    <n v="4388"/>
    <s v="NO ES CLIENTE"/>
    <s v="NO ES CLIENTE"/>
    <x v="0"/>
    <s v="Vía internet"/>
    <s v="SURCO"/>
    <s v="LIMA NOR ESTE "/>
    <x v="0"/>
    <d v="2019-12-18T00:00:00"/>
    <n v="2019"/>
    <s v="IV Trimestre 19"/>
    <s v="Diciembre"/>
    <d v="2020-01-17T00:00:00"/>
    <d v="2020-01-07T00:00:00"/>
    <x v="2"/>
    <x v="2"/>
    <x v="1"/>
    <x v="1"/>
    <s v="LIZBET ARASELI HUANCAS RUIZ"/>
    <n v="40426126"/>
    <x v="12"/>
    <x v="0"/>
    <x v="1"/>
  </r>
  <r>
    <s v="Reclamo"/>
    <x v="1"/>
    <s v="Si"/>
    <n v="4387"/>
    <s v="NO ES CLIENTE"/>
    <s v="NO ES CLIENTE"/>
    <x v="0"/>
    <s v="Vía internet"/>
    <s v="SURCO"/>
    <s v="LIMA NOR ESTE "/>
    <x v="0"/>
    <d v="2019-12-18T00:00:00"/>
    <n v="2019"/>
    <s v="IV Trimestre 19"/>
    <s v="Diciembre"/>
    <d v="2020-01-17T00:00:00"/>
    <d v="2020-01-14T00:00:00"/>
    <x v="1"/>
    <x v="1"/>
    <x v="1"/>
    <x v="1"/>
    <s v="KATHERINE ROSARIO TOVAR LLANCO"/>
    <n v="46692348"/>
    <x v="13"/>
    <x v="0"/>
    <x v="1"/>
  </r>
  <r>
    <s v="Reclamo"/>
    <x v="0"/>
    <s v="Si"/>
    <n v="4386"/>
    <s v="LIMA"/>
    <s v="HIPOTECARIO"/>
    <x v="0"/>
    <s v="Vía internet"/>
    <s v="SURCO"/>
    <s v="LIMA NOR ESTE "/>
    <x v="0"/>
    <d v="2019-12-18T00:00:00"/>
    <n v="2019"/>
    <s v="IV Trimestre 19"/>
    <s v="Diciembre"/>
    <d v="2020-01-17T00:00:00"/>
    <d v="2020-02-07T00:00:00"/>
    <x v="0"/>
    <x v="0"/>
    <x v="0"/>
    <x v="0"/>
    <s v="CYNTHIA ALICIA VENEGAS HUANCA"/>
    <n v="44415844"/>
    <x v="14"/>
    <x v="0"/>
    <x v="0"/>
  </r>
  <r>
    <s v="Reclamo"/>
    <x v="1"/>
    <s v="Si"/>
    <n v="4390"/>
    <s v="HUANCAYO"/>
    <s v="EFE"/>
    <x v="1"/>
    <s v="Oficina"/>
    <s v="HUANCAYO "/>
    <s v="CENTRO"/>
    <x v="7"/>
    <d v="2019-12-19T00:00:00"/>
    <n v="2019"/>
    <s v="IV Trimestre 19"/>
    <s v="Diciembre"/>
    <d v="2020-01-18T00:00:00"/>
    <d v="2020-01-10T00:00:00"/>
    <x v="2"/>
    <x v="2"/>
    <x v="0"/>
    <x v="0"/>
    <s v="SUSANA GASPAR MEZA"/>
    <n v="19976237"/>
    <x v="15"/>
    <x v="0"/>
    <x v="1"/>
  </r>
  <r>
    <s v="Reclamo"/>
    <x v="1"/>
    <s v="Si"/>
    <n v="4391"/>
    <s v="CHEPEN"/>
    <s v="LC"/>
    <x v="1"/>
    <s v="Oficina"/>
    <s v="CHEPEN"/>
    <s v="NORTE 2"/>
    <x v="8"/>
    <d v="2019-12-19T00:00:00"/>
    <n v="2019"/>
    <s v="IV Trimestre 19"/>
    <s v="Diciembre"/>
    <d v="2020-01-18T00:00:00"/>
    <d v="2020-01-08T00:00:00"/>
    <x v="1"/>
    <x v="1"/>
    <x v="2"/>
    <x v="2"/>
    <s v="PATRICIA MARLENE RODRIGUEZ VEGA"/>
    <n v="19201834"/>
    <x v="12"/>
    <x v="0"/>
    <x v="1"/>
  </r>
  <r>
    <s v="Reclamo"/>
    <x v="1"/>
    <s v="Si"/>
    <n v="4392"/>
    <s v="AREQUIPA 2"/>
    <s v="EFE"/>
    <x v="1"/>
    <s v="Oficina"/>
    <s v="AREQUIPA"/>
    <s v="SUR"/>
    <x v="4"/>
    <d v="2019-12-20T00:00:00"/>
    <n v="2019"/>
    <s v="IV Trimestre 19"/>
    <s v="Diciembre"/>
    <d v="2020-01-19T00:00:00"/>
    <d v="2020-01-17T00:00:00"/>
    <x v="2"/>
    <x v="2"/>
    <x v="3"/>
    <x v="3"/>
    <s v="STEVEN ALEXANDER DIAZ MENDOZA"/>
    <n v="73649132"/>
    <x v="1"/>
    <x v="0"/>
    <x v="1"/>
  </r>
  <r>
    <s v="Reclamo"/>
    <x v="1"/>
    <s v="Si"/>
    <n v="4395"/>
    <s v="NO ES CLIENTE"/>
    <s v="NO ES CLIENTE"/>
    <x v="0"/>
    <s v="Vía internet"/>
    <s v="SURCO"/>
    <s v="LIMA NOR ESTE "/>
    <x v="0"/>
    <d v="2019-12-20T00:00:00"/>
    <n v="2019"/>
    <s v="IV Trimestre 19"/>
    <s v="Diciembre"/>
    <d v="2020-01-19T00:00:00"/>
    <d v="2020-01-08T00:00:00"/>
    <x v="2"/>
    <x v="2"/>
    <x v="1"/>
    <x v="1"/>
    <s v="ANTONY ALLACARIMA TITO"/>
    <n v="46939381"/>
    <x v="16"/>
    <x v="0"/>
    <x v="1"/>
  </r>
  <r>
    <s v="Reclamo"/>
    <x v="0"/>
    <s v="Si"/>
    <n v="4398"/>
    <s v="NO ES CLIENTE"/>
    <s v="NO ES CLIENTE"/>
    <x v="1"/>
    <s v="Oficina"/>
    <s v="CHACHAPOYAS"/>
    <s v="NORTE 2"/>
    <x v="9"/>
    <d v="2019-12-23T00:00:00"/>
    <n v="2019"/>
    <s v="IV Trimestre 19"/>
    <s v="Diciembre"/>
    <d v="2020-01-22T00:00:00"/>
    <d v="2020-01-21T00:00:00"/>
    <x v="2"/>
    <x v="2"/>
    <x v="3"/>
    <x v="3"/>
    <s v="ASUNTA COMECA PUERTA"/>
    <n v="33733842"/>
    <x v="5"/>
    <x v="0"/>
    <x v="1"/>
  </r>
  <r>
    <s v="Reclamo"/>
    <x v="1"/>
    <s v="Si"/>
    <n v="4402"/>
    <s v="VILLA MARÍA DEL TRIUNFO"/>
    <s v="EFE"/>
    <x v="1"/>
    <s v="Oficina"/>
    <s v="VILLA MARIA DEL TRIUNFO"/>
    <s v="LIMA SUR CHICO"/>
    <x v="0"/>
    <d v="2019-12-24T00:00:00"/>
    <n v="2019"/>
    <s v="IV Trimestre 19"/>
    <s v="Diciembre"/>
    <d v="2020-01-23T00:00:00"/>
    <d v="2020-01-23T00:00:00"/>
    <x v="1"/>
    <x v="1"/>
    <x v="0"/>
    <x v="0"/>
    <s v="FREDY JAVIER PARCO CHUMBILE"/>
    <n v="44883226"/>
    <x v="10"/>
    <x v="0"/>
    <x v="1"/>
  </r>
  <r>
    <s v="Reclamo"/>
    <x v="1"/>
    <s v="Si"/>
    <n v="4406"/>
    <s v="PIURA "/>
    <s v="EFE"/>
    <x v="1"/>
    <s v="Oficina"/>
    <s v="PIURA"/>
    <s v="NORTE 1"/>
    <x v="10"/>
    <d v="2019-12-28T00:00:00"/>
    <n v="2019"/>
    <s v="III Trimestre 19"/>
    <s v="Diciembre"/>
    <d v="2020-01-27T00:00:00"/>
    <d v="2020-01-16T00:00:00"/>
    <x v="1"/>
    <x v="1"/>
    <x v="1"/>
    <x v="1"/>
    <s v="CLAUDIA ZAPATA TOCTO"/>
    <n v="45684361"/>
    <x v="16"/>
    <x v="0"/>
    <x v="1"/>
  </r>
  <r>
    <s v="Reclamo"/>
    <x v="1"/>
    <s v="Si"/>
    <n v="4407"/>
    <s v="TRUJILLO"/>
    <s v="-"/>
    <x v="1"/>
    <s v="Oficina"/>
    <s v="TRUJILLO LC"/>
    <s v="NORTE 3"/>
    <x v="2"/>
    <d v="2019-12-29T00:00:00"/>
    <n v="2019"/>
    <s v="III Trimestre 19"/>
    <s v="Diciembre"/>
    <d v="2020-01-28T00:00:00"/>
    <d v="2020-01-16T00:00:00"/>
    <x v="1"/>
    <x v="1"/>
    <x v="5"/>
    <x v="5"/>
    <s v="CARMEN CECILIA GARCIA DIAZ"/>
    <n v="41212509"/>
    <x v="9"/>
    <x v="0"/>
    <x v="1"/>
  </r>
  <r>
    <s v="Reclamo"/>
    <x v="0"/>
    <s v="Si"/>
    <n v="4408"/>
    <s v="NO ES CLIENTE"/>
    <s v="NO ES CLIENTE"/>
    <x v="1"/>
    <s v="Oficina"/>
    <s v="TOCACHE"/>
    <s v="CENTRO"/>
    <x v="11"/>
    <d v="2019-12-29T00:00:00"/>
    <n v="2019"/>
    <s v="III Trimestre 19"/>
    <s v="Diciembre"/>
    <d v="2020-01-28T00:00:00"/>
    <d v="2020-01-06T00:00:00"/>
    <x v="2"/>
    <x v="2"/>
    <x v="3"/>
    <x v="3"/>
    <s v="MIGUEL ANFEL DEL AGUILA REATEGUI"/>
    <n v="42566961"/>
    <x v="17"/>
    <x v="0"/>
    <x v="2"/>
  </r>
  <r>
    <s v="Reclamo"/>
    <x v="1"/>
    <s v="Si"/>
    <n v="4413"/>
    <s v="HUANCAYO"/>
    <s v="EFE"/>
    <x v="1"/>
    <s v="Oficina"/>
    <s v="HUANCAYO"/>
    <s v="CENTRO"/>
    <x v="7"/>
    <d v="2019-12-30T00:00:00"/>
    <n v="2019"/>
    <s v="IV Trimestre 19"/>
    <s v="Diciembre"/>
    <d v="2020-01-29T00:00:00"/>
    <d v="2020-01-03T00:00:00"/>
    <x v="1"/>
    <x v="1"/>
    <x v="5"/>
    <x v="5"/>
    <s v="ELIZABETH LUCILA CARPIO QUISPE"/>
    <n v="40103496"/>
    <x v="18"/>
    <x v="0"/>
    <x v="2"/>
  </r>
  <r>
    <s v="Reclamo"/>
    <x v="1"/>
    <s v="Si"/>
    <n v="4414"/>
    <s v="ANDAHUAYLAS"/>
    <s v="LC"/>
    <x v="0"/>
    <s v="Vía internet"/>
    <s v="SURCO"/>
    <s v="LIMA NOR ESTE "/>
    <x v="0"/>
    <d v="2019-12-30T00:00:00"/>
    <n v="2019"/>
    <s v="IV Trimestre 19"/>
    <s v="Diciembre"/>
    <d v="2020-01-29T00:00:00"/>
    <d v="2020-01-02T00:00:00"/>
    <x v="1"/>
    <x v="1"/>
    <x v="4"/>
    <x v="4"/>
    <s v="JESUS JULIAN AVENDANO SIMON"/>
    <n v="31125863"/>
    <x v="19"/>
    <x v="0"/>
    <x v="2"/>
  </r>
  <r>
    <s v="Reclamo"/>
    <x v="1"/>
    <s v="Si"/>
    <n v="4411"/>
    <s v="JAVIER PRADO   "/>
    <s v="LC"/>
    <x v="0"/>
    <s v="Vía internet"/>
    <s v="SURCO"/>
    <s v="LIMA NOR ESTE "/>
    <x v="0"/>
    <d v="2019-12-30T00:00:00"/>
    <n v="2019"/>
    <s v="IV Trimestre 19"/>
    <s v="Diciembre"/>
    <d v="2020-01-29T00:00:00"/>
    <d v="2020-01-08T00:00:00"/>
    <x v="2"/>
    <x v="2"/>
    <x v="1"/>
    <x v="1"/>
    <s v="NICOLAS BECERRA VEGA"/>
    <n v="7500921"/>
    <x v="20"/>
    <x v="0"/>
    <x v="2"/>
  </r>
  <r>
    <s v="Reclamo"/>
    <x v="1"/>
    <s v="Si"/>
    <n v="4412"/>
    <s v="PRO"/>
    <s v="EFE"/>
    <x v="0"/>
    <s v="Vía internet"/>
    <s v="SURCO"/>
    <s v="LIMA NOR ESTE "/>
    <x v="0"/>
    <d v="2019-12-30T00:00:00"/>
    <n v="2019"/>
    <s v="IV Trimestre 19"/>
    <s v="Diciembre"/>
    <d v="2020-01-29T00:00:00"/>
    <d v="2020-01-15T00:00:00"/>
    <x v="1"/>
    <x v="1"/>
    <x v="4"/>
    <x v="4"/>
    <s v="JONATHAN OMAR PEVES DURAND"/>
    <n v="44039792"/>
    <x v="11"/>
    <x v="0"/>
    <x v="1"/>
  </r>
  <r>
    <s v="Reclamo"/>
    <x v="1"/>
    <s v="Si"/>
    <n v="4410"/>
    <s v="MOYOBAMBA"/>
    <s v="LC"/>
    <x v="1"/>
    <s v="Oficina"/>
    <s v="MOYOBAMBA"/>
    <s v="ORIENTE"/>
    <x v="12"/>
    <d v="2019-12-30T00:00:00"/>
    <n v="2019"/>
    <s v="IV Trimestre 19"/>
    <s v="Diciembre"/>
    <d v="2020-01-29T00:00:00"/>
    <d v="2020-01-08T00:00:00"/>
    <x v="1"/>
    <x v="1"/>
    <x v="5"/>
    <x v="5"/>
    <s v="LUIS ALEJANDRO GOMEZ GONZALES"/>
    <n v="44940614"/>
    <x v="20"/>
    <x v="0"/>
    <x v="2"/>
  </r>
  <r>
    <s v="Reclamo"/>
    <x v="0"/>
    <s v="Si"/>
    <n v="4415"/>
    <s v="NO ES CLIENTE"/>
    <s v="NO ES CLIENTE"/>
    <x v="1"/>
    <s v="Oficina"/>
    <s v="TRUJILLO LC"/>
    <s v="NORTE 3"/>
    <x v="2"/>
    <d v="2019-12-31T00:00:00"/>
    <n v="2019"/>
    <s v="IV Trimestre 19"/>
    <s v="Diciembre"/>
    <d v="2020-01-30T00:00:00"/>
    <d v="2020-01-20T00:00:00"/>
    <x v="2"/>
    <x v="2"/>
    <x v="3"/>
    <x v="3"/>
    <s v="SAUL ISAIAS graus merino"/>
    <n v="19528657"/>
    <x v="12"/>
    <x v="0"/>
    <x v="1"/>
  </r>
  <r>
    <s v="Reclamo"/>
    <x v="1"/>
    <s v="Si"/>
    <n v="4418"/>
    <s v="CHACHAPOYAS"/>
    <s v="LC"/>
    <x v="0"/>
    <s v="Vía internet"/>
    <s v="SURCO"/>
    <s v="LIMA NOR ESTE "/>
    <x v="0"/>
    <d v="2019-12-31T00:00:00"/>
    <n v="2019"/>
    <s v="IV Trimestre 19"/>
    <s v="Diciembre"/>
    <d v="2020-01-30T00:00:00"/>
    <d v="2020-01-02T00:00:00"/>
    <x v="1"/>
    <x v="1"/>
    <x v="0"/>
    <x v="0"/>
    <s v="CESAR LATINI FERNANDEZ ROJAS"/>
    <n v="41462854"/>
    <x v="21"/>
    <x v="0"/>
    <x v="2"/>
  </r>
  <r>
    <s v="Reclamo"/>
    <x v="1"/>
    <s v="Si"/>
    <n v="4421"/>
    <s v="CHIMBOTE 2"/>
    <s v="EFE"/>
    <x v="1"/>
    <s v="Oficina"/>
    <s v="SURCO"/>
    <s v="LIMA NOR ESTE "/>
    <x v="0"/>
    <d v="2020-01-03T00:00:00"/>
    <n v="2020"/>
    <s v="I Trimestre 20"/>
    <s v="Enero"/>
    <d v="2020-02-02T00:00:00"/>
    <d v="2020-01-09T00:00:00"/>
    <x v="1"/>
    <x v="1"/>
    <x v="2"/>
    <x v="2"/>
    <s v="GENOVEVA GOMEZ SILVA DE APONTE"/>
    <n v="32912979"/>
    <x v="22"/>
    <x v="0"/>
    <x v="2"/>
  </r>
  <r>
    <s v="Reclamo"/>
    <x v="1"/>
    <s v="Si"/>
    <n v="4423"/>
    <s v="PUNO "/>
    <s v="LC"/>
    <x v="1"/>
    <s v="Oficina"/>
    <s v="PUNO "/>
    <s v="SUR"/>
    <x v="13"/>
    <d v="2020-01-03T00:00:00"/>
    <n v="2020"/>
    <s v="I Trimestre 20"/>
    <s v="Enero"/>
    <d v="2020-02-02T00:00:00"/>
    <d v="2020-01-07T00:00:00"/>
    <x v="1"/>
    <x v="1"/>
    <x v="5"/>
    <x v="5"/>
    <s v="ESVER YOEL VERGARA ESCOBAR"/>
    <n v="45109776"/>
    <x v="18"/>
    <x v="0"/>
    <x v="2"/>
  </r>
  <r>
    <s v="Reclamo"/>
    <x v="1"/>
    <s v="Si"/>
    <n v="4424"/>
    <s v="JAEN"/>
    <s v="EFE"/>
    <x v="1"/>
    <s v="Oficina"/>
    <s v="JAEN"/>
    <s v="NORTE 2"/>
    <x v="14"/>
    <d v="2020-01-04T00:00:00"/>
    <n v="2020"/>
    <s v="I Trimestre 20"/>
    <s v="Enero"/>
    <d v="2020-02-03T00:00:00"/>
    <d v="2020-01-15T00:00:00"/>
    <x v="1"/>
    <x v="1"/>
    <x v="5"/>
    <x v="5"/>
    <s v="WELSER GUERRERO LOZADA"/>
    <n v="44975668"/>
    <x v="23"/>
    <x v="0"/>
    <x v="2"/>
  </r>
  <r>
    <s v="Reclamo"/>
    <x v="1"/>
    <s v="Si"/>
    <n v="4425"/>
    <s v="CHICLAYO "/>
    <s v="EFE"/>
    <x v="1"/>
    <s v="Oficina"/>
    <s v="CHICLAYO"/>
    <s v="NORTE 2"/>
    <x v="3"/>
    <d v="2020-01-04T00:00:00"/>
    <n v="2020"/>
    <s v="I Trimestre 20"/>
    <s v="Enero"/>
    <d v="2020-02-03T00:00:00"/>
    <d v="2020-01-13T00:00:00"/>
    <x v="1"/>
    <x v="1"/>
    <x v="0"/>
    <x v="0"/>
    <s v="MARLENY VASQUEZ PEREZ"/>
    <n v="33737263"/>
    <x v="20"/>
    <x v="0"/>
    <x v="2"/>
  </r>
  <r>
    <s v="Reclamo"/>
    <x v="1"/>
    <s v="Si"/>
    <n v="4426"/>
    <s v="CHICLAYO "/>
    <s v="EFE"/>
    <x v="1"/>
    <s v="Oficina"/>
    <s v="CHICLAYO"/>
    <s v="NORTE 2"/>
    <x v="3"/>
    <d v="2020-01-05T00:00:00"/>
    <n v="2020"/>
    <s v="I Trimestre 20"/>
    <s v="Enero"/>
    <d v="2020-02-04T00:00:00"/>
    <d v="2020-01-07T00:00:00"/>
    <x v="1"/>
    <x v="1"/>
    <x v="5"/>
    <x v="5"/>
    <s v="HEBER HUANCAS PEREZ"/>
    <n v="75755054"/>
    <x v="21"/>
    <x v="0"/>
    <x v="2"/>
  </r>
  <r>
    <s v="Reclamo"/>
    <x v="1"/>
    <s v="Si"/>
    <n v="4429"/>
    <s v="NO ES CLIENTE"/>
    <s v="NO ES CLIENTE"/>
    <x v="1"/>
    <s v="Oficina"/>
    <s v="AREQUIPA"/>
    <s v="SUR"/>
    <x v="4"/>
    <d v="2020-01-06T00:00:00"/>
    <n v="2020"/>
    <s v="I Trimestre 20"/>
    <s v="Enero"/>
    <d v="2020-02-05T00:00:00"/>
    <d v="2020-01-07T00:00:00"/>
    <x v="2"/>
    <x v="2"/>
    <x v="3"/>
    <x v="3"/>
    <s v="DIANA ESTHER LARRAZABAL BERNAL"/>
    <n v="29239970"/>
    <x v="24"/>
    <x v="0"/>
    <x v="2"/>
  </r>
  <r>
    <s v="Reclamo"/>
    <x v="0"/>
    <s v="Si"/>
    <n v="4428"/>
    <s v="NO ES CLIENTE"/>
    <s v="NO ES CLIENTE"/>
    <x v="1"/>
    <s v="Oficina"/>
    <s v="ICA"/>
    <s v="LIMA SUR CHICO"/>
    <x v="15"/>
    <d v="2020-01-06T00:00:00"/>
    <n v="2020"/>
    <s v="I Trimestre 20"/>
    <s v="Enero"/>
    <d v="2020-02-05T00:00:00"/>
    <d v="2020-01-07T00:00:00"/>
    <x v="2"/>
    <x v="2"/>
    <x v="3"/>
    <x v="3"/>
    <s v="CAROLA LUCY ARROYO BALDEON"/>
    <n v="7140471"/>
    <x v="24"/>
    <x v="0"/>
    <x v="2"/>
  </r>
  <r>
    <s v="Reclamo"/>
    <x v="1"/>
    <s v="Si"/>
    <n v="4427"/>
    <s v="CHICLAYO "/>
    <s v="EFE"/>
    <x v="1"/>
    <s v="Oficina"/>
    <s v="CHICLAYO"/>
    <s v="NORTE 2"/>
    <x v="3"/>
    <d v="2020-01-06T00:00:00"/>
    <n v="2020"/>
    <s v="I Trimestre 20"/>
    <s v="Enero"/>
    <d v="2020-02-05T00:00:00"/>
    <d v="2020-01-29T00:00:00"/>
    <x v="1"/>
    <x v="1"/>
    <x v="5"/>
    <x v="5"/>
    <s v="RUBENS TAINE VASQUEZ SANTA CRUZ"/>
    <n v="16489571"/>
    <x v="25"/>
    <x v="0"/>
    <x v="1"/>
  </r>
  <r>
    <s v="Reclamo"/>
    <x v="1"/>
    <s v="Si"/>
    <n v="4430"/>
    <s v="JAEN"/>
    <s v="EFE"/>
    <x v="0"/>
    <s v="Vía internet"/>
    <s v="SURCO"/>
    <s v="LIMA NOR ESTE "/>
    <x v="0"/>
    <d v="2020-01-06T00:00:00"/>
    <n v="2020"/>
    <s v="I Trimestre 20"/>
    <s v="Enero"/>
    <d v="2020-02-05T00:00:00"/>
    <d v="2020-01-15T00:00:00"/>
    <x v="1"/>
    <x v="1"/>
    <x v="5"/>
    <x v="5"/>
    <s v="WELSER GUERRERO LOZADA"/>
    <n v="44975668"/>
    <x v="20"/>
    <x v="0"/>
    <x v="2"/>
  </r>
  <r>
    <s v="Reclamo"/>
    <x v="0"/>
    <s v="Si"/>
    <n v="4431"/>
    <s v="NO ES CLIENTE"/>
    <s v="NO ES CLIENTE"/>
    <x v="1"/>
    <s v="Oficina"/>
    <s v="PIURA"/>
    <s v="NORTE 1"/>
    <x v="10"/>
    <d v="2020-01-06T00:00:00"/>
    <n v="2020"/>
    <s v="I Trimestre 20"/>
    <s v="Enero"/>
    <d v="2020-02-05T00:00:00"/>
    <d v="2020-01-07T00:00:00"/>
    <x v="2"/>
    <x v="2"/>
    <x v="3"/>
    <x v="3"/>
    <s v="MARIA MEJIA ARANA"/>
    <n v="2629641"/>
    <x v="24"/>
    <x v="0"/>
    <x v="2"/>
  </r>
  <r>
    <s v="Reclamo"/>
    <x v="1"/>
    <s v="Si"/>
    <n v="4433"/>
    <s v="ATE"/>
    <s v="LC"/>
    <x v="1"/>
    <s v="Oficina"/>
    <s v="ATE"/>
    <s v="LIMA NORESTE"/>
    <x v="0"/>
    <d v="2020-01-07T00:00:00"/>
    <n v="2020"/>
    <s v="I Trimestre 20"/>
    <s v="Enero"/>
    <d v="2020-02-06T00:00:00"/>
    <d v="2020-01-25T00:00:00"/>
    <x v="1"/>
    <x v="1"/>
    <x v="0"/>
    <x v="0"/>
    <s v="EIDE ALFREDO GIL MAMANI"/>
    <n v="40784804"/>
    <x v="9"/>
    <x v="0"/>
    <x v="1"/>
  </r>
  <r>
    <s v="Reclamo"/>
    <x v="1"/>
    <s v="Si"/>
    <n v="4432"/>
    <s v="PIURA"/>
    <s v="LC"/>
    <x v="1"/>
    <s v="Oficina"/>
    <s v="PIURA"/>
    <s v="NORTE 1"/>
    <x v="10"/>
    <d v="2020-01-07T00:00:00"/>
    <n v="2020"/>
    <s v="I Trimestre 20"/>
    <s v="Enero"/>
    <d v="2020-02-06T00:00:00"/>
    <d v="2020-01-10T00:00:00"/>
    <x v="1"/>
    <x v="1"/>
    <x v="0"/>
    <x v="0"/>
    <s v="SANDRA ADELAIDA LESCANO ROSAS"/>
    <n v="2646475"/>
    <x v="19"/>
    <x v="0"/>
    <x v="2"/>
  </r>
  <r>
    <s v="Reclamo"/>
    <x v="1"/>
    <s v="Si"/>
    <n v="4435"/>
    <s v="CHIMBOTE TRINIT"/>
    <s v="CONSTRUCCION"/>
    <x v="1"/>
    <s v="Oficina"/>
    <s v="CHIMBOTE"/>
    <s v="NORTE 3"/>
    <x v="16"/>
    <d v="2020-01-08T00:00:00"/>
    <n v="2019"/>
    <s v="I Trimestre 20"/>
    <s v="Enero"/>
    <d v="2020-02-07T00:00:00"/>
    <d v="2020-02-06T00:00:00"/>
    <x v="1"/>
    <x v="1"/>
    <x v="0"/>
    <x v="0"/>
    <s v="ASTRID ZANEL LAURENTE ALBARRAN"/>
    <n v="46675033"/>
    <x v="5"/>
    <x v="0"/>
    <x v="1"/>
  </r>
  <r>
    <s v="Reclamo"/>
    <x v="0"/>
    <s v="Si"/>
    <n v="4437"/>
    <s v="CHIMBOTE"/>
    <s v="EFE"/>
    <x v="1"/>
    <s v="Oficina"/>
    <s v="CHIMBOTE"/>
    <s v="NORTE 3"/>
    <x v="16"/>
    <d v="2020-01-08T00:00:00"/>
    <n v="2020"/>
    <s v="I Trimestre 20"/>
    <s v="Enero"/>
    <d v="2020-02-07T00:00:00"/>
    <d v="2020-01-13T00:00:00"/>
    <x v="1"/>
    <x v="1"/>
    <x v="0"/>
    <x v="0"/>
    <s v="RUPERTO CHUÑA GIRON"/>
    <n v="40180430"/>
    <x v="26"/>
    <x v="0"/>
    <x v="2"/>
  </r>
  <r>
    <s v="Reclamo"/>
    <x v="0"/>
    <s v="Si"/>
    <n v="4436"/>
    <s v="NASCA"/>
    <s v="EFE"/>
    <x v="1"/>
    <s v="Oficina"/>
    <s v="ICA"/>
    <s v="LIMA SUR CHICO"/>
    <x v="15"/>
    <d v="2020-01-08T00:00:00"/>
    <n v="2020"/>
    <s v="I Trimestre 20"/>
    <s v="Enero"/>
    <d v="2020-02-07T00:00:00"/>
    <d v="2020-01-28T00:00:00"/>
    <x v="1"/>
    <x v="1"/>
    <x v="0"/>
    <x v="0"/>
    <s v="LUIS ANTONIO ALARCON GOZALO"/>
    <n v="80013640"/>
    <x v="12"/>
    <x v="0"/>
    <x v="1"/>
  </r>
  <r>
    <s v="Reclamo"/>
    <x v="1"/>
    <s v="Si"/>
    <n v="4434"/>
    <s v="HUANCAYO"/>
    <s v="LC"/>
    <x v="1"/>
    <s v="Oficina"/>
    <s v="SURCO"/>
    <s v="LIMA NOR ESTE "/>
    <x v="0"/>
    <d v="2020-01-08T00:00:00"/>
    <n v="2020"/>
    <s v="I Trimestre 20"/>
    <s v="Enero"/>
    <d v="2020-02-07T00:00:00"/>
    <d v="2020-01-08T00:00:00"/>
    <x v="1"/>
    <x v="1"/>
    <x v="0"/>
    <x v="0"/>
    <s v="MYRELLA EMPERATRIZ HUAMAN SIUCE"/>
    <n v="74808588"/>
    <x v="27"/>
    <x v="0"/>
    <x v="2"/>
  </r>
  <r>
    <s v="Reclamo"/>
    <x v="1"/>
    <s v="Si"/>
    <n v="4438"/>
    <s v="ATE 2"/>
    <s v="LC"/>
    <x v="1"/>
    <s v="Oficina"/>
    <s v="ATE II LC"/>
    <s v="LIMA NORESTE"/>
    <x v="0"/>
    <d v="2020-01-08T00:00:00"/>
    <n v="2020"/>
    <s v="I Trimestre 20"/>
    <s v="Enero"/>
    <d v="2020-02-07T00:00:00"/>
    <d v="2020-01-24T00:00:00"/>
    <x v="1"/>
    <x v="1"/>
    <x v="2"/>
    <x v="2"/>
    <s v="KEVIN YARANGA ESTRADA"/>
    <n v="72416443"/>
    <x v="11"/>
    <x v="0"/>
    <x v="1"/>
  </r>
  <r>
    <s v="Reclamo"/>
    <x v="1"/>
    <s v="Si"/>
    <n v="4439"/>
    <s v="BARRANCA"/>
    <s v="CURACAO"/>
    <x v="1"/>
    <s v="Oficina"/>
    <s v="BARRANCA"/>
    <s v="NORTE 3"/>
    <x v="17"/>
    <d v="2020-01-08T00:00:00"/>
    <n v="2020"/>
    <s v="I Trimestre 20"/>
    <s v="Enero"/>
    <d v="2020-02-07T00:00:00"/>
    <d v="2020-01-17T00:00:00"/>
    <x v="1"/>
    <x v="1"/>
    <x v="5"/>
    <x v="5"/>
    <s v="MOISES ARMANDO BUSTAMANTE GIRALDO"/>
    <n v="41024325"/>
    <x v="20"/>
    <x v="0"/>
    <x v="2"/>
  </r>
  <r>
    <s v="Reclamo"/>
    <x v="1"/>
    <s v="Si"/>
    <n v="4444"/>
    <s v="NO ES CLIENTE"/>
    <s v="NO ES CLIENTE"/>
    <x v="0"/>
    <s v="Vía internet"/>
    <s v="SURCO"/>
    <s v="LIMA NOR ESTE "/>
    <x v="0"/>
    <d v="2020-01-09T00:00:00"/>
    <n v="2020"/>
    <s v="I Trimestre 20"/>
    <s v="Enero"/>
    <d v="2020-02-08T00:00:00"/>
    <d v="2020-01-10T00:00:00"/>
    <x v="2"/>
    <x v="2"/>
    <x v="1"/>
    <x v="1"/>
    <s v="JONATHAN MUÑOZ CAMPOS"/>
    <n v="42205079"/>
    <x v="24"/>
    <x v="0"/>
    <x v="2"/>
  </r>
  <r>
    <s v="Reclamo"/>
    <x v="0"/>
    <s v="Si"/>
    <n v="4445"/>
    <s v="NO ES CLIENTE"/>
    <s v="NO ES CLIENTE"/>
    <x v="1"/>
    <s v="Oficina"/>
    <s v="AREQUIPA"/>
    <s v="SUR"/>
    <x v="4"/>
    <d v="2020-01-10T00:00:00"/>
    <n v="2020"/>
    <s v="I Trimestre 20"/>
    <s v="Enero"/>
    <d v="2020-02-09T00:00:00"/>
    <d v="2020-01-22T00:00:00"/>
    <x v="2"/>
    <x v="2"/>
    <x v="3"/>
    <x v="3"/>
    <s v="JOSE MANUEL RODRIGUEZ RODRIGUEZ"/>
    <n v="48687958"/>
    <x v="28"/>
    <x v="0"/>
    <x v="2"/>
  </r>
  <r>
    <s v="Reclamo"/>
    <x v="1"/>
    <s v="Si"/>
    <n v="4446"/>
    <s v="TRUJILLO"/>
    <s v="EFE"/>
    <x v="1"/>
    <s v="Oficina"/>
    <s v="TRUJILLO "/>
    <s v="NORTE 3"/>
    <x v="2"/>
    <d v="2020-01-12T00:00:00"/>
    <n v="2020"/>
    <s v="I Trimestre 20"/>
    <s v="Enero"/>
    <d v="2020-02-11T00:00:00"/>
    <d v="2020-01-22T00:00:00"/>
    <x v="1"/>
    <x v="1"/>
    <x v="2"/>
    <x v="2"/>
    <s v="FERNANDO JAIME ROJAS QUISPE"/>
    <n v="41643558"/>
    <x v="29"/>
    <x v="0"/>
    <x v="2"/>
  </r>
  <r>
    <s v="Reclamo"/>
    <x v="1"/>
    <s v="Si"/>
    <n v="4447"/>
    <s v="PISCO"/>
    <s v="LC"/>
    <x v="1"/>
    <s v="Oficina"/>
    <s v="AREQUIPA"/>
    <s v="SUR"/>
    <x v="4"/>
    <d v="2020-01-13T00:00:00"/>
    <n v="2020"/>
    <s v="I Trimestre 20"/>
    <s v="Enero"/>
    <d v="2020-02-12T00:00:00"/>
    <d v="2020-01-21T00:00:00"/>
    <x v="1"/>
    <x v="1"/>
    <x v="4"/>
    <x v="4"/>
    <s v="SALVADOR LEONIDAS RAMOS GARAY"/>
    <n v="29691077"/>
    <x v="17"/>
    <x v="0"/>
    <x v="2"/>
  </r>
  <r>
    <s v="Reclamo"/>
    <x v="1"/>
    <s v="Si"/>
    <n v="4450"/>
    <s v="AREQUIPA "/>
    <s v="EFE"/>
    <x v="1"/>
    <s v="Oficina"/>
    <s v="AREQUIPA"/>
    <s v="SUR"/>
    <x v="4"/>
    <d v="2020-01-13T00:00:00"/>
    <n v="2020"/>
    <s v="I Trimestre 20"/>
    <s v="Enero"/>
    <d v="2020-02-12T00:00:00"/>
    <d v="2020-01-16T00:00:00"/>
    <x v="1"/>
    <x v="1"/>
    <x v="4"/>
    <x v="4"/>
    <s v="AGUSTINA QUISPE MANSILLA"/>
    <n v="29672203"/>
    <x v="19"/>
    <x v="0"/>
    <x v="2"/>
  </r>
  <r>
    <s v="Reclamo"/>
    <x v="1"/>
    <s v="Si"/>
    <n v="4448"/>
    <s v="NO ES CLIENTE"/>
    <s v="NO ES CLIENTE"/>
    <x v="0"/>
    <s v="Vía internet"/>
    <s v="SURCO"/>
    <s v="LIMA NOR ESTE "/>
    <x v="0"/>
    <d v="2020-01-13T00:00:00"/>
    <n v="2020"/>
    <s v="I Trimestre 20"/>
    <s v="Enero"/>
    <d v="2020-02-12T00:00:00"/>
    <d v="2020-01-20T00:00:00"/>
    <x v="2"/>
    <x v="2"/>
    <x v="3"/>
    <x v="3"/>
    <s v="CONSUELO USABEL OLIVARI LOZANO"/>
    <n v="70461980"/>
    <x v="30"/>
    <x v="0"/>
    <x v="2"/>
  </r>
  <r>
    <s v="Reclamo"/>
    <x v="1"/>
    <s v="Si"/>
    <n v="4449"/>
    <s v="PIURA"/>
    <s v="MOTOCORP"/>
    <x v="1"/>
    <s v="Oficina"/>
    <s v="PIURA"/>
    <s v="NORTE 1"/>
    <x v="10"/>
    <d v="2020-01-13T00:00:00"/>
    <n v="2020"/>
    <s v="I Trimestre 20"/>
    <s v="Enero"/>
    <d v="2020-02-12T00:00:00"/>
    <d v="2020-01-17T00:00:00"/>
    <x v="1"/>
    <x v="1"/>
    <x v="5"/>
    <x v="5"/>
    <s v="ELISA VICTORIA CESPEDES BARRIA"/>
    <n v="2652088"/>
    <x v="18"/>
    <x v="0"/>
    <x v="2"/>
  </r>
  <r>
    <s v="Reclamo"/>
    <x v="1"/>
    <s v="Si"/>
    <n v="4451"/>
    <s v="SULLANA"/>
    <s v="MOTOCORP"/>
    <x v="1"/>
    <s v="Oficina"/>
    <s v="SULLANA"/>
    <s v="NORTE 1"/>
    <x v="18"/>
    <d v="2020-01-13T00:00:00"/>
    <n v="2020"/>
    <s v="I Trimestre 20"/>
    <s v="Enero"/>
    <d v="2020-02-12T00:00:00"/>
    <d v="2020-01-16T00:00:00"/>
    <x v="1"/>
    <x v="1"/>
    <x v="4"/>
    <x v="4"/>
    <s v="DEIVI GUADALUPE ZAPATA RAMOS"/>
    <n v="45725404"/>
    <x v="19"/>
    <x v="0"/>
    <x v="2"/>
  </r>
  <r>
    <s v="Reclamo"/>
    <x v="1"/>
    <s v="Si"/>
    <n v="4452"/>
    <s v="NO ES CLIENTE"/>
    <s v="NO ES CLIENTE"/>
    <x v="0"/>
    <s v="Vía internet"/>
    <s v="SURCO"/>
    <s v="LIMA NOR ESTE "/>
    <x v="0"/>
    <d v="2020-01-14T00:00:00"/>
    <n v="2020"/>
    <s v="I Trimestre 20"/>
    <s v="Enero"/>
    <d v="2020-02-13T00:00:00"/>
    <d v="2020-01-16T00:00:00"/>
    <x v="2"/>
    <x v="2"/>
    <x v="1"/>
    <x v="1"/>
    <s v="LUZ CLARA SAQUIRAY MAYNAS"/>
    <n v="72450529"/>
    <x v="21"/>
    <x v="0"/>
    <x v="2"/>
  </r>
  <r>
    <s v="Reclamo"/>
    <x v="1"/>
    <s v="Si"/>
    <n v="4457"/>
    <s v="CHIMBOTE"/>
    <s v="EFE"/>
    <x v="1"/>
    <s v="Oficina"/>
    <s v="CHIMBOTE"/>
    <s v="NORTE 3"/>
    <x v="16"/>
    <d v="2020-01-15T00:00:00"/>
    <n v="2020"/>
    <s v="I Trimestre 20"/>
    <s v="Enero"/>
    <d v="2020-02-14T00:00:00"/>
    <d v="2020-01-20T00:00:00"/>
    <x v="2"/>
    <x v="2"/>
    <x v="1"/>
    <x v="1"/>
    <s v="JORGE LUIS VASQUEZ VILLALOBOS"/>
    <n v="42562143"/>
    <x v="26"/>
    <x v="0"/>
    <x v="2"/>
  </r>
  <r>
    <s v="Reclamo"/>
    <x v="0"/>
    <s v="Si"/>
    <n v="4453"/>
    <s v="NO ES CLIENTE"/>
    <s v="NO ES CLIENTE"/>
    <x v="0"/>
    <s v="Vía internet"/>
    <s v="SURCO"/>
    <s v="LIMA NOR ESTE "/>
    <x v="0"/>
    <d v="2020-01-15T00:00:00"/>
    <n v="2020"/>
    <s v="I Trimestre 20"/>
    <s v="Enero"/>
    <d v="2020-02-14T00:00:00"/>
    <d v="2020-02-13T00:00:00"/>
    <x v="2"/>
    <x v="2"/>
    <x v="1"/>
    <x v="1"/>
    <s v="CLARA GUADALUPE GARCIA VIGIL"/>
    <n v="73965173"/>
    <x v="5"/>
    <x v="0"/>
    <x v="1"/>
  </r>
  <r>
    <s v="Reclamo"/>
    <x v="0"/>
    <s v="Si"/>
    <n v="4454"/>
    <s v="CHOSICA"/>
    <s v="LC"/>
    <x v="0"/>
    <s v="Correo Electronico"/>
    <s v="SURCO"/>
    <s v="LIMA NOR ESTE "/>
    <x v="0"/>
    <d v="2020-01-15T00:00:00"/>
    <n v="2020"/>
    <s v="I Trimestre 20"/>
    <s v="Enero"/>
    <d v="2020-02-14T00:00:00"/>
    <d v="2020-01-17T00:00:00"/>
    <x v="2"/>
    <x v="2"/>
    <x v="1"/>
    <x v="1"/>
    <s v="MANUEL RUNCO TINGAL"/>
    <n v="16176353"/>
    <x v="21"/>
    <x v="0"/>
    <x v="2"/>
  </r>
  <r>
    <s v="Reclamo"/>
    <x v="0"/>
    <s v="Si"/>
    <n v="4456"/>
    <s v="LURIN"/>
    <s v="EFE"/>
    <x v="1"/>
    <s v="Oficina"/>
    <s v="LURIN"/>
    <s v="LIMA SUR CHICO"/>
    <x v="0"/>
    <d v="2020-01-15T00:00:00"/>
    <n v="2020"/>
    <s v="I Trimestre 20"/>
    <s v="Enero"/>
    <d v="2020-02-14T00:00:00"/>
    <d v="2020-01-17T00:00:00"/>
    <x v="1"/>
    <x v="1"/>
    <x v="0"/>
    <x v="0"/>
    <s v="JUAN ALBERTO CHUCAS URQUIAGA"/>
    <n v="70771888"/>
    <x v="21"/>
    <x v="0"/>
    <x v="2"/>
  </r>
  <r>
    <s v="Reclamo"/>
    <x v="1"/>
    <s v="Si"/>
    <n v="4455"/>
    <s v="ATE"/>
    <s v="EFE"/>
    <x v="1"/>
    <s v="Oficina"/>
    <s v="ATE "/>
    <s v="LIMA NORESTE"/>
    <x v="0"/>
    <d v="2020-01-15T00:00:00"/>
    <n v="2020"/>
    <s v="I Trimestre 20"/>
    <s v="Enero"/>
    <d v="2020-02-14T00:00:00"/>
    <d v="2020-01-16T00:00:00"/>
    <x v="2"/>
    <x v="2"/>
    <x v="1"/>
    <x v="1"/>
    <s v="MARCO ANTONIO CIERTO MARTIN"/>
    <n v="185486"/>
    <x v="24"/>
    <x v="0"/>
    <x v="2"/>
  </r>
  <r>
    <s v="Reclamo"/>
    <x v="0"/>
    <s v="Si"/>
    <n v="4460"/>
    <s v="AREQUIPA 3"/>
    <s v="EFE"/>
    <x v="1"/>
    <s v="Oficina"/>
    <s v="AREQUIPA"/>
    <s v="SUR"/>
    <x v="4"/>
    <d v="2020-01-17T00:00:00"/>
    <n v="2020"/>
    <s v="I Trimestre 20"/>
    <s v="Enero"/>
    <d v="2020-02-16T00:00:00"/>
    <d v="2020-02-14T00:00:00"/>
    <x v="1"/>
    <x v="1"/>
    <x v="0"/>
    <x v="0"/>
    <s v="CESAR MANUEL GUTIERREZ ZEA"/>
    <n v="71844602"/>
    <x v="1"/>
    <x v="0"/>
    <x v="1"/>
  </r>
  <r>
    <s v="Reclamo"/>
    <x v="1"/>
    <s v="Si"/>
    <n v="4463"/>
    <s v="ICA"/>
    <s v="CAJA LUREN"/>
    <x v="1"/>
    <s v="Oficina"/>
    <s v="VILLA EL SALVADOR"/>
    <s v="LIMA SUR CHICO"/>
    <x v="0"/>
    <d v="2020-01-17T00:00:00"/>
    <n v="2020"/>
    <s v="I Trimestre 20"/>
    <s v="Enero"/>
    <d v="2020-02-16T00:00:00"/>
    <d v="2020-01-21T00:00:00"/>
    <x v="0"/>
    <x v="0"/>
    <x v="5"/>
    <x v="5"/>
    <s v="MARIA ANGELICA ZARE VARELA"/>
    <n v="18125869"/>
    <x v="18"/>
    <x v="0"/>
    <x v="2"/>
  </r>
  <r>
    <s v="Reclamo"/>
    <x v="0"/>
    <s v="Si"/>
    <n v="4464"/>
    <s v="VILLA EL SALVADOR"/>
    <s v="EFE"/>
    <x v="1"/>
    <s v="Oficina"/>
    <s v="VILLA EL SALVADOR"/>
    <s v="LIMA SUR CHICO"/>
    <x v="0"/>
    <d v="2020-01-17T00:00:00"/>
    <n v="2020"/>
    <s v="I Trimestre 20"/>
    <s v="Enero"/>
    <d v="2020-02-16T00:00:00"/>
    <d v="2020-01-20T00:00:00"/>
    <x v="2"/>
    <x v="2"/>
    <x v="5"/>
    <x v="5"/>
    <s v="GIANCARLO EDUARDO ARELLANO TINCO"/>
    <n v="70969613"/>
    <x v="19"/>
    <x v="0"/>
    <x v="2"/>
  </r>
  <r>
    <s v="Reclamo"/>
    <x v="1"/>
    <s v="Si"/>
    <n v="4465"/>
    <s v="AREQUIPA "/>
    <s v="EFE"/>
    <x v="1"/>
    <s v="Oficina"/>
    <s v="AREQUIPA"/>
    <s v="SUR"/>
    <x v="4"/>
    <d v="2020-01-20T00:00:00"/>
    <n v="2020"/>
    <s v="I Trimestre 20"/>
    <s v="Enero"/>
    <d v="2020-02-19T00:00:00"/>
    <d v="2020-01-24T00:00:00"/>
    <x v="1"/>
    <x v="1"/>
    <x v="5"/>
    <x v="5"/>
    <s v="GREGORIO SANTIAGO CONDORI TACO"/>
    <n v="3631111"/>
    <x v="18"/>
    <x v="0"/>
    <x v="2"/>
  </r>
  <r>
    <s v="Reclamo"/>
    <x v="0"/>
    <s v="Si"/>
    <n v="4466"/>
    <s v="NO ES CLIENTE"/>
    <s v="NO ES CLIENTE"/>
    <x v="1"/>
    <s v="Oficina"/>
    <s v="AREQUIPA"/>
    <s v="SUR"/>
    <x v="4"/>
    <d v="2020-01-20T00:00:00"/>
    <n v="2020"/>
    <s v="I Trimestre 20"/>
    <s v="Enero"/>
    <d v="2020-02-19T00:00:00"/>
    <d v="2020-01-21T00:00:00"/>
    <x v="2"/>
    <x v="2"/>
    <x v="1"/>
    <x v="1"/>
    <s v="ISABEL LUCIA ISABEL ZEVALLOS"/>
    <n v="42645637"/>
    <x v="24"/>
    <x v="0"/>
    <x v="2"/>
  </r>
  <r>
    <s v="Reclamo"/>
    <x v="1"/>
    <s v="Si"/>
    <n v="4467"/>
    <s v="SAN JUAN DE LURIGANCHO"/>
    <s v="LC"/>
    <x v="0"/>
    <s v="Vía internet"/>
    <s v="SURCO"/>
    <s v="LIMA NOR ESTE "/>
    <x v="0"/>
    <d v="2020-01-20T00:00:00"/>
    <n v="2020"/>
    <s v="I Trimestre 20"/>
    <s v="Enero"/>
    <d v="2020-02-19T00:00:00"/>
    <d v="2020-01-31T00:00:00"/>
    <x v="1"/>
    <x v="1"/>
    <x v="2"/>
    <x v="2"/>
    <s v="BRAULIO RAFAELE CUELLAR"/>
    <n v="9569063"/>
    <x v="23"/>
    <x v="0"/>
    <x v="2"/>
  </r>
  <r>
    <s v="Reclamo"/>
    <x v="1"/>
    <s v="Si"/>
    <n v="4468"/>
    <s v="IQUITOS"/>
    <s v="MOTOCORP"/>
    <x v="0"/>
    <s v="Vía internet"/>
    <s v="SURCO"/>
    <s v="LIMA NOR ESTE "/>
    <x v="0"/>
    <d v="2020-01-20T00:00:00"/>
    <n v="2020"/>
    <s v="I Trimestre 20"/>
    <s v="Enero"/>
    <d v="2020-02-19T00:00:00"/>
    <d v="2020-02-06T00:00:00"/>
    <x v="1"/>
    <x v="1"/>
    <x v="2"/>
    <x v="2"/>
    <s v="GIANNI RIVERA ESTRELLA"/>
    <n v="72676215"/>
    <x v="31"/>
    <x v="0"/>
    <x v="1"/>
  </r>
  <r>
    <s v="Reclamo"/>
    <x v="1"/>
    <s v="Si"/>
    <n v="4469"/>
    <s v="NO ES CLIENTE"/>
    <s v="NO ES CLIENTE"/>
    <x v="1"/>
    <s v="Oficina"/>
    <s v="SURCO"/>
    <s v="LIMA NOR ESTE "/>
    <x v="0"/>
    <d v="2020-01-20T00:00:00"/>
    <n v="2020"/>
    <s v="I Trimestre 20"/>
    <s v="Enero"/>
    <d v="2020-02-19T00:00:00"/>
    <d v="2020-01-28T00:00:00"/>
    <x v="2"/>
    <x v="2"/>
    <x v="3"/>
    <x v="3"/>
    <s v="URI ER GAD SBEN MAMANI MONASTERIO"/>
    <n v="71241002"/>
    <x v="17"/>
    <x v="0"/>
    <x v="2"/>
  </r>
  <r>
    <s v="Reclamo"/>
    <x v="1"/>
    <s v="Si"/>
    <n v="4470"/>
    <s v="MOYOBAMBA"/>
    <s v="LC"/>
    <x v="1"/>
    <s v="Oficina"/>
    <s v="MOYOBAMBA"/>
    <s v="ORIENTE"/>
    <x v="12"/>
    <d v="2020-01-20T00:00:00"/>
    <n v="2020"/>
    <s v="I Trimestre 20"/>
    <s v="Enero"/>
    <d v="2020-02-19T00:00:00"/>
    <d v="2020-01-22T00:00:00"/>
    <x v="1"/>
    <x v="1"/>
    <x v="5"/>
    <x v="5"/>
    <s v="CELIDE GARCIA VDA DE VELA"/>
    <n v="806920"/>
    <x v="21"/>
    <x v="0"/>
    <x v="2"/>
  </r>
  <r>
    <s v="Reclamo"/>
    <x v="1"/>
    <s v="Si"/>
    <n v="4472"/>
    <s v="PRO"/>
    <s v="EFE"/>
    <x v="0"/>
    <s v="Vía internet"/>
    <s v="SURCO"/>
    <s v="LIMA NOR ESTE "/>
    <x v="0"/>
    <d v="2020-01-21T00:00:00"/>
    <n v="2020"/>
    <s v="I Trimestre 20"/>
    <s v="Enero"/>
    <d v="2020-02-20T00:00:00"/>
    <d v="2020-02-05T00:00:00"/>
    <x v="2"/>
    <x v="2"/>
    <x v="1"/>
    <x v="1"/>
    <s v="JUAN MANUEL AREVALO QUEVEDO"/>
    <n v="7629828"/>
    <x v="32"/>
    <x v="0"/>
    <x v="2"/>
  </r>
  <r>
    <s v="Reclamo"/>
    <x v="0"/>
    <s v="Si"/>
    <n v="4473"/>
    <s v="JAEN"/>
    <s v="LC"/>
    <x v="0"/>
    <s v="Vía internet"/>
    <s v="SURCO"/>
    <s v="LIMA NOR ESTE "/>
    <x v="0"/>
    <d v="2020-01-21T00:00:00"/>
    <n v="2020"/>
    <s v="I Trimestre 20"/>
    <s v="Enero"/>
    <d v="2020-02-20T00:00:00"/>
    <d v="2020-02-18T00:00:00"/>
    <x v="1"/>
    <x v="1"/>
    <x v="5"/>
    <x v="5"/>
    <s v="JUAN ALFONSO CIRIACO VARGAS"/>
    <n v="41214718"/>
    <x v="1"/>
    <x v="0"/>
    <x v="1"/>
  </r>
  <r>
    <s v="Reclamo"/>
    <x v="1"/>
    <s v="Si"/>
    <n v="4474"/>
    <s v="NO ES CLIENTE"/>
    <s v="NO ES CLIENTE"/>
    <x v="1"/>
    <s v="Oficina"/>
    <s v="TRUJILLO"/>
    <s v="NORTE 3"/>
    <x v="2"/>
    <d v="2020-01-22T00:00:00"/>
    <n v="2020"/>
    <s v="I Trimestre 20"/>
    <s v="Enero"/>
    <d v="2020-02-21T00:00:00"/>
    <d v="2020-02-05T00:00:00"/>
    <x v="2"/>
    <x v="2"/>
    <x v="3"/>
    <x v="3"/>
    <s v="MARIA SOLEDAD RODRIGUEZ FERNANDEZ"/>
    <n v="7082314"/>
    <x v="33"/>
    <x v="0"/>
    <x v="2"/>
  </r>
  <r>
    <s v="Reclamo"/>
    <x v="1"/>
    <s v="Si"/>
    <n v="4478"/>
    <s v="TRUJILLO"/>
    <s v="LC"/>
    <x v="1"/>
    <s v="Oficina"/>
    <s v="TRUJILLO"/>
    <s v="NORTE 3"/>
    <x v="2"/>
    <d v="2020-01-22T00:00:00"/>
    <n v="2020"/>
    <s v="I Trimestre 20"/>
    <s v="Enero"/>
    <d v="2020-02-21T00:00:00"/>
    <d v="2020-01-28T00:00:00"/>
    <x v="1"/>
    <x v="1"/>
    <x v="5"/>
    <x v="5"/>
    <s v="ELENA CLARA CHAVEZ CHAVARRIA"/>
    <n v="17870870"/>
    <x v="22"/>
    <x v="0"/>
    <x v="2"/>
  </r>
  <r>
    <s v="Reclamo"/>
    <x v="1"/>
    <s v="Si"/>
    <n v="4475"/>
    <s v="VILLA MARÍA DEL TRIUNFO"/>
    <s v="EFE"/>
    <x v="0"/>
    <s v="Vía internet"/>
    <s v="SURCO"/>
    <s v="LIMA NOR ESTE "/>
    <x v="0"/>
    <d v="2020-01-22T00:00:00"/>
    <n v="2020"/>
    <s v="I Trimestre 20"/>
    <s v="Enero"/>
    <d v="2020-02-21T00:00:00"/>
    <d v="2020-02-28T00:00:00"/>
    <x v="1"/>
    <x v="1"/>
    <x v="5"/>
    <x v="5"/>
    <s v="KAREN MARIELENA SALAZAR REYNOSO"/>
    <n v="47920698"/>
    <x v="34"/>
    <x v="0"/>
    <x v="0"/>
  </r>
  <r>
    <s v="Reclamo"/>
    <x v="1"/>
    <s v="Si"/>
    <n v="4476"/>
    <s v="TRUJILLO"/>
    <s v="EFE"/>
    <x v="0"/>
    <s v="Vía internet"/>
    <s v="SURCO"/>
    <s v="LIMA NOR ESTE "/>
    <x v="0"/>
    <d v="2020-01-22T00:00:00"/>
    <n v="2020"/>
    <s v="I Trimestre 20"/>
    <s v="Enero"/>
    <d v="2020-02-21T00:00:00"/>
    <d v="2020-01-23T00:00:00"/>
    <x v="1"/>
    <x v="1"/>
    <x v="4"/>
    <x v="4"/>
    <s v="HELIO BELIZARIO MERCADO VILLAVICENCIO"/>
    <n v="17868807"/>
    <x v="24"/>
    <x v="0"/>
    <x v="2"/>
  </r>
  <r>
    <s v="Reclamo"/>
    <x v="1"/>
    <s v="Si"/>
    <n v="4477"/>
    <s v="CHICLAYO "/>
    <s v="MOTOCORP"/>
    <x v="0"/>
    <s v="Vía internet"/>
    <s v="SURCO"/>
    <s v="LIMA NOR ESTE "/>
    <x v="0"/>
    <d v="2020-01-22T00:00:00"/>
    <n v="2020"/>
    <s v="I Trimestre 20"/>
    <s v="Enero"/>
    <d v="2020-02-21T00:00:00"/>
    <d v="2020-01-23T00:00:00"/>
    <x v="1"/>
    <x v="1"/>
    <x v="4"/>
    <x v="4"/>
    <s v="YRIS CAROLINA TORRES JIMENEZ"/>
    <n v="16402939"/>
    <x v="24"/>
    <x v="0"/>
    <x v="2"/>
  </r>
  <r>
    <s v="Reclamo"/>
    <x v="0"/>
    <s v="Si"/>
    <n v="4479"/>
    <s v="CHULUCANAS"/>
    <s v="LC"/>
    <x v="0"/>
    <s v="Vía internet"/>
    <s v="SURCO"/>
    <s v="LIMA NOR ESTE "/>
    <x v="0"/>
    <d v="2020-01-22T00:00:00"/>
    <n v="2020"/>
    <s v="I Trimestre 20"/>
    <s v="Enero"/>
    <d v="2020-02-21T00:00:00"/>
    <d v="2020-02-08T00:00:00"/>
    <x v="1"/>
    <x v="1"/>
    <x v="2"/>
    <x v="2"/>
    <s v="WILMER GARCIA SAAVEDRA"/>
    <n v="44645719"/>
    <x v="31"/>
    <x v="0"/>
    <x v="1"/>
  </r>
  <r>
    <s v="Reclamo"/>
    <x v="1"/>
    <s v="Si"/>
    <n v="4480"/>
    <s v="NO ES CLIENTE"/>
    <s v="NO ES CLIENTE"/>
    <x v="1"/>
    <s v="Oficina"/>
    <s v="CHICLAYO MOTO"/>
    <s v="NORTE 2"/>
    <x v="3"/>
    <d v="2020-01-23T00:00:00"/>
    <n v="2020"/>
    <s v="I Trimestre 20"/>
    <s v="Enero"/>
    <d v="2020-02-22T00:00:00"/>
    <d v="2020-01-27T00:00:00"/>
    <x v="1"/>
    <x v="1"/>
    <x v="5"/>
    <x v="5"/>
    <s v="WALTER SILVA CEDRON"/>
    <n v="26723270"/>
    <x v="18"/>
    <x v="0"/>
    <x v="2"/>
  </r>
  <r>
    <s v="Reclamo"/>
    <x v="1"/>
    <s v="Si"/>
    <n v="4482"/>
    <s v="AREQUIPA "/>
    <s v="EFE"/>
    <x v="1"/>
    <s v="Oficina"/>
    <s v="AREQUIPA"/>
    <s v="SUR"/>
    <x v="4"/>
    <d v="2020-01-24T00:00:00"/>
    <n v="2020"/>
    <s v="I Trimestre 20"/>
    <s v="Enero"/>
    <d v="2020-02-23T00:00:00"/>
    <d v="2020-02-22T00:00:00"/>
    <x v="1"/>
    <x v="1"/>
    <x v="0"/>
    <x v="0"/>
    <s v="ROXANA ANGELA ATAJO CUTIPA"/>
    <n v="42158985"/>
    <x v="5"/>
    <x v="0"/>
    <x v="1"/>
  </r>
  <r>
    <s v="Reclamo"/>
    <x v="1"/>
    <s v="Si"/>
    <n v="4485"/>
    <s v="TARMA"/>
    <s v="LC"/>
    <x v="1"/>
    <s v="Oficina"/>
    <s v="TARMA"/>
    <s v="CENTRO"/>
    <x v="19"/>
    <d v="2020-01-24T00:00:00"/>
    <n v="2020"/>
    <s v="I Trimestre 20"/>
    <s v="Enero"/>
    <d v="2020-02-23T00:00:00"/>
    <d v="2020-02-17T00:00:00"/>
    <x v="1"/>
    <x v="1"/>
    <x v="0"/>
    <x v="0"/>
    <s v="SOLEDAD CONSUELO ORTEGA GAMARRA"/>
    <n v="70301764"/>
    <x v="4"/>
    <x v="0"/>
    <x v="1"/>
  </r>
  <r>
    <s v="Reclamo"/>
    <x v="1"/>
    <s v="Si"/>
    <n v="4483"/>
    <s v="SAN JUAN DE LURIGANCHO"/>
    <s v="EFE"/>
    <x v="1"/>
    <s v="Oficina"/>
    <s v="SURCO"/>
    <s v="LIMA NOR ESTE "/>
    <x v="0"/>
    <d v="2020-01-24T00:00:00"/>
    <n v="2020"/>
    <s v="I Trimestre 20"/>
    <s v="Enero"/>
    <d v="2020-02-23T00:00:00"/>
    <d v="2020-01-27T00:00:00"/>
    <x v="2"/>
    <x v="2"/>
    <x v="1"/>
    <x v="1"/>
    <s v="LUIS ENRIQUE GARCIA SANZ"/>
    <n v="8158230"/>
    <x v="19"/>
    <x v="0"/>
    <x v="2"/>
  </r>
  <r>
    <s v="Reclamo"/>
    <x v="1"/>
    <s v="Si"/>
    <n v="4484"/>
    <s v="SAN JUAN DE LURIGANCHO"/>
    <s v="EFE"/>
    <x v="1"/>
    <s v="Oficina"/>
    <s v="SURCO"/>
    <s v="LIMA NOR ESTE "/>
    <x v="0"/>
    <d v="2020-01-24T00:00:00"/>
    <n v="2020"/>
    <s v="I Trimestre 20"/>
    <s v="Enero"/>
    <d v="2020-02-23T00:00:00"/>
    <d v="2020-02-03T00:00:00"/>
    <x v="1"/>
    <x v="1"/>
    <x v="0"/>
    <x v="0"/>
    <s v="LUIS ENRIQUE GARCIA SANZ"/>
    <n v="8158230"/>
    <x v="29"/>
    <x v="0"/>
    <x v="2"/>
  </r>
  <r>
    <s v="Reclamo"/>
    <x v="1"/>
    <s v="Si"/>
    <n v="4486"/>
    <s v="TACNA"/>
    <s v="LC"/>
    <x v="1"/>
    <s v="Oficina"/>
    <s v="TACNA"/>
    <s v="SUR"/>
    <x v="20"/>
    <d v="2020-01-24T00:00:00"/>
    <n v="2020"/>
    <s v="I Trimestre 20"/>
    <s v="Enero"/>
    <d v="2020-02-23T00:00:00"/>
    <d v="2020-01-28T00:00:00"/>
    <x v="1"/>
    <x v="1"/>
    <x v="1"/>
    <x v="1"/>
    <s v="LUCIO COAQUIRA LIMACHI"/>
    <n v="511928"/>
    <x v="18"/>
    <x v="0"/>
    <x v="2"/>
  </r>
  <r>
    <s v="Reclamo"/>
    <x v="0"/>
    <s v="Si"/>
    <n v="4487"/>
    <s v="AYACUCHO"/>
    <s v="EFE"/>
    <x v="1"/>
    <s v="Oficina"/>
    <s v="AYACUCHO"/>
    <s v="SUR ORIENTE"/>
    <x v="21"/>
    <d v="2020-01-25T00:00:00"/>
    <n v="2020"/>
    <s v="I Trimestre 20"/>
    <s v="Enero"/>
    <d v="2020-02-24T00:00:00"/>
    <d v="2020-02-24T00:00:00"/>
    <x v="1"/>
    <x v="1"/>
    <x v="2"/>
    <x v="2"/>
    <s v="ELMER ROBERTO BENDEZU MIGUEL"/>
    <n v="71553973"/>
    <x v="10"/>
    <x v="0"/>
    <x v="1"/>
  </r>
  <r>
    <s v="Reclamo"/>
    <x v="1"/>
    <s v="Si"/>
    <n v="4488"/>
    <s v="QUILLABAMBA"/>
    <s v="EFE"/>
    <x v="1"/>
    <s v="Oficina"/>
    <s v="QUILLABAMBA"/>
    <s v="SUR ORIENTE"/>
    <x v="22"/>
    <d v="2020-01-27T00:00:00"/>
    <n v="2020"/>
    <s v="I Trimestre 20"/>
    <s v="Enero"/>
    <d v="2020-02-26T00:00:00"/>
    <d v="2020-02-04T00:00:00"/>
    <x v="1"/>
    <x v="1"/>
    <x v="0"/>
    <x v="0"/>
    <s v="CHRISTIAN CCOPA MACHICAO"/>
    <n v="43604459"/>
    <x v="17"/>
    <x v="0"/>
    <x v="2"/>
  </r>
  <r>
    <s v="Reclamo"/>
    <x v="1"/>
    <s v="Si"/>
    <n v="4490"/>
    <s v="ICA"/>
    <s v="CAJA LUREN"/>
    <x v="0"/>
    <s v="Vía internet"/>
    <s v="SURCO"/>
    <s v="LIMA NOR ESTE "/>
    <x v="0"/>
    <d v="2020-01-27T00:00:00"/>
    <n v="2020"/>
    <s v="I Trimestre 20"/>
    <s v="Enero"/>
    <d v="2020-02-26T00:00:00"/>
    <d v="2020-02-26T00:00:00"/>
    <x v="0"/>
    <x v="0"/>
    <x v="0"/>
    <x v="0"/>
    <s v="LUIS HERNAN CASTILLO ANDIA"/>
    <n v="21536946"/>
    <x v="10"/>
    <x v="0"/>
    <x v="1"/>
  </r>
  <r>
    <s v="Reclamo"/>
    <x v="0"/>
    <s v="Si"/>
    <n v="4489"/>
    <s v="JAEN"/>
    <s v="EFE"/>
    <x v="0"/>
    <s v="Vía internet"/>
    <s v="SURCO"/>
    <s v="LIMA NOR ESTE "/>
    <x v="0"/>
    <d v="2020-01-27T00:00:00"/>
    <n v="2020"/>
    <s v="I Trimestre 20"/>
    <s v="Enero"/>
    <d v="2020-02-26T00:00:00"/>
    <d v="2020-02-05T00:00:00"/>
    <x v="1"/>
    <x v="1"/>
    <x v="5"/>
    <x v="5"/>
    <s v="EMERSON DELGADO TUCTO"/>
    <n v="47423253"/>
    <x v="20"/>
    <x v="0"/>
    <x v="2"/>
  </r>
  <r>
    <s v="Reclamo"/>
    <x v="1"/>
    <s v="Si"/>
    <n v="4491"/>
    <s v="QUILLABAMBA"/>
    <s v="EFE"/>
    <x v="1"/>
    <s v="Oficina"/>
    <s v="QUILLABAMBA"/>
    <s v="SUR ORIENTE"/>
    <x v="22"/>
    <d v="2020-01-28T00:00:00"/>
    <n v="2020"/>
    <s v="I Trimestre 20"/>
    <s v="Enero"/>
    <d v="2020-02-27T00:00:00"/>
    <d v="2020-02-24T00:00:00"/>
    <x v="1"/>
    <x v="1"/>
    <x v="0"/>
    <x v="0"/>
    <s v="NORBERTO YANA HUALLPA"/>
    <n v="44335197"/>
    <x v="13"/>
    <x v="0"/>
    <x v="1"/>
  </r>
  <r>
    <s v="Reclamo"/>
    <x v="0"/>
    <s v="Si"/>
    <n v="4493"/>
    <s v="NO ES CLIENTE"/>
    <s v="NO ES CLIENTE"/>
    <x v="0"/>
    <s v="Correo Electronico"/>
    <s v="SURCO"/>
    <s v="LIMA NOR ESTE "/>
    <x v="0"/>
    <d v="2020-01-28T00:00:00"/>
    <n v="2020"/>
    <s v="I Trimestre 20"/>
    <s v="Enero"/>
    <d v="2020-02-27T00:00:00"/>
    <d v="2020-01-31T00:00:00"/>
    <x v="2"/>
    <x v="2"/>
    <x v="3"/>
    <x v="3"/>
    <s v="GIANCARLO EVANGELISTA CAYTANO"/>
    <n v="45909785"/>
    <x v="19"/>
    <x v="0"/>
    <x v="2"/>
  </r>
  <r>
    <s v="Reclamo"/>
    <x v="1"/>
    <s v="Si"/>
    <n v="4492"/>
    <s v="LA MERCED"/>
    <s v="EFE"/>
    <x v="1"/>
    <s v="Oficina"/>
    <s v="LA MERCED LC"/>
    <s v="CENTRO"/>
    <x v="1"/>
    <d v="2020-01-28T00:00:00"/>
    <n v="2020"/>
    <s v="I Trimestre 20"/>
    <s v="Enero"/>
    <d v="2020-02-27T00:00:00"/>
    <d v="2020-02-04T00:00:00"/>
    <x v="1"/>
    <x v="1"/>
    <x v="4"/>
    <x v="4"/>
    <s v="LOURDES SOTO GAMARRA"/>
    <n v="46172748"/>
    <x v="30"/>
    <x v="0"/>
    <x v="2"/>
  </r>
  <r>
    <s v="Reclamo"/>
    <x v="0"/>
    <s v="Si"/>
    <n v="4494"/>
    <s v="TARMA"/>
    <s v="LC"/>
    <x v="1"/>
    <s v="Oficina"/>
    <s v="TARMA"/>
    <s v="CENTRO"/>
    <x v="19"/>
    <d v="2020-01-29T00:00:00"/>
    <n v="2020"/>
    <s v="I Trimestre 20"/>
    <s v="Enero"/>
    <d v="2020-02-28T00:00:00"/>
    <d v="2020-01-31T00:00:00"/>
    <x v="1"/>
    <x v="1"/>
    <x v="5"/>
    <x v="5"/>
    <s v="RENZO EDUARDO TORPOCO ROJAS"/>
    <n v="21124826"/>
    <x v="21"/>
    <x v="0"/>
    <x v="2"/>
  </r>
  <r>
    <s v="Reclamo"/>
    <x v="1"/>
    <s v="Si"/>
    <n v="4502"/>
    <s v="NO ES CLIENTE"/>
    <s v="NO ES CLIENTE"/>
    <x v="1"/>
    <s v="Oficina"/>
    <s v="TRUJILLO MOTOCORP"/>
    <s v="NORTE 3"/>
    <x v="2"/>
    <d v="2020-01-30T00:00:00"/>
    <n v="2020"/>
    <s v="I Trimestre 20"/>
    <s v="Enero"/>
    <d v="2020-02-29T00:00:00"/>
    <d v="2020-02-25T00:00:00"/>
    <x v="2"/>
    <x v="2"/>
    <x v="3"/>
    <x v="3"/>
    <s v="CARMEN CONDOR PINEDO"/>
    <n v="18859204"/>
    <x v="7"/>
    <x v="0"/>
    <x v="1"/>
  </r>
  <r>
    <s v="Reclamo"/>
    <x v="0"/>
    <s v="Si"/>
    <n v="4503"/>
    <s v="TRUJILLO"/>
    <s v="EFE"/>
    <x v="1"/>
    <s v="Oficina"/>
    <s v="TRUJILLO II LC"/>
    <s v="NORTE 3"/>
    <x v="2"/>
    <d v="2020-01-30T00:00:00"/>
    <n v="2020"/>
    <s v="I Trimestre 20"/>
    <s v="Enero"/>
    <d v="2020-02-29T00:00:00"/>
    <d v="2020-02-05T00:00:00"/>
    <x v="1"/>
    <x v="1"/>
    <x v="5"/>
    <x v="5"/>
    <s v="ROSARIO YRENE REYES GUEVARA"/>
    <n v="18076283"/>
    <x v="22"/>
    <x v="0"/>
    <x v="2"/>
  </r>
  <r>
    <s v="Reclamo"/>
    <x v="1"/>
    <s v="Si"/>
    <n v="4498"/>
    <s v="NO ES CLIENTE"/>
    <s v="NO ES CLIENTE"/>
    <x v="1"/>
    <s v="Oficina"/>
    <s v="VILLA MARIA DEL TRIUNFO"/>
    <s v="LIMA SUR CHICO"/>
    <x v="0"/>
    <d v="2020-01-30T00:00:00"/>
    <n v="2020"/>
    <s v="I Trimestre 20"/>
    <s v="Enero"/>
    <d v="2020-02-29T00:00:00"/>
    <d v="2020-02-27T00:00:00"/>
    <x v="2"/>
    <x v="2"/>
    <x v="3"/>
    <x v="3"/>
    <s v="ROSA JANET QUIÑONES HUAMAN"/>
    <n v="44531045"/>
    <x v="1"/>
    <x v="0"/>
    <x v="1"/>
  </r>
  <r>
    <s v="Reclamo"/>
    <x v="0"/>
    <s v="Si"/>
    <n v="4496"/>
    <s v="JAVIER PRADO   "/>
    <s v="LC"/>
    <x v="1"/>
    <s v="Oficina"/>
    <s v="SURCO"/>
    <s v="LIMA NOR ESTE "/>
    <x v="0"/>
    <d v="2020-01-30T00:00:00"/>
    <n v="2020"/>
    <s v="I Trimestre 20"/>
    <s v="Enero"/>
    <d v="2020-02-29T00:00:00"/>
    <d v="2020-01-31T00:00:00"/>
    <x v="1"/>
    <x v="1"/>
    <x v="2"/>
    <x v="2"/>
    <s v="OSCAR EDUARDO CHANG ZUÑIGA"/>
    <n v="7405497"/>
    <x v="24"/>
    <x v="0"/>
    <x v="2"/>
  </r>
  <r>
    <s v="Reclamo"/>
    <x v="0"/>
    <s v="Si"/>
    <n v="4500"/>
    <s v="JULIACA"/>
    <s v="EFE"/>
    <x v="0"/>
    <s v="Vía internet"/>
    <s v="SURCO"/>
    <s v="LIMA NOR ESTE "/>
    <x v="0"/>
    <d v="2020-01-30T00:00:00"/>
    <n v="2020"/>
    <s v="I Trimestre 20"/>
    <s v="Enero"/>
    <d v="2020-02-29T00:00:00"/>
    <d v="2020-02-04T00:00:00"/>
    <x v="1"/>
    <x v="1"/>
    <x v="5"/>
    <x v="5"/>
    <s v="CELSO NAZARIO CHURATA ROQUE"/>
    <n v="2370099"/>
    <x v="26"/>
    <x v="0"/>
    <x v="2"/>
  </r>
  <r>
    <s v="Reclamo"/>
    <x v="0"/>
    <s v="Si"/>
    <n v="4501"/>
    <s v="NO ES CLIENTE"/>
    <s v="NO ES CLIENTE"/>
    <x v="0"/>
    <s v="Vía internet"/>
    <s v="SURCO"/>
    <s v="LIMA NOR ESTE "/>
    <x v="0"/>
    <d v="2020-01-30T00:00:00"/>
    <n v="2020"/>
    <s v="I Trimestre 20"/>
    <s v="Enero"/>
    <d v="2020-02-29T00:00:00"/>
    <d v="2020-02-05T00:00:00"/>
    <x v="2"/>
    <x v="2"/>
    <x v="3"/>
    <x v="3"/>
    <s v="CARLA ANYELINA CUBA JIMENEZ"/>
    <n v="40560578"/>
    <x v="22"/>
    <x v="0"/>
    <x v="2"/>
  </r>
  <r>
    <s v="Reclamo"/>
    <x v="0"/>
    <s v="Si"/>
    <n v="4499"/>
    <s v="NO ES CLIENTE"/>
    <s v="NO ES CLIENTE"/>
    <x v="1"/>
    <s v="Oficina"/>
    <s v="VILLA EL SALVADOR"/>
    <s v="LIMA SUR CHICO"/>
    <x v="0"/>
    <d v="2020-01-30T00:00:00"/>
    <n v="2020"/>
    <s v="I Trimestre 20"/>
    <s v="Enero"/>
    <d v="2020-02-29T00:00:00"/>
    <d v="2020-02-28T00:00:00"/>
    <x v="2"/>
    <x v="2"/>
    <x v="2"/>
    <x v="2"/>
    <s v="SILVIO QUIHUE CUSI"/>
    <n v="9346468"/>
    <x v="5"/>
    <x v="0"/>
    <x v="1"/>
  </r>
  <r>
    <s v="Reclamo"/>
    <x v="1"/>
    <s v="Si"/>
    <n v="4497"/>
    <s v="NO ES CLIENTE"/>
    <s v="NO ES CLIENTE"/>
    <x v="1"/>
    <s v="Oficina"/>
    <s v="ATE"/>
    <s v="LIMA NORESTE"/>
    <x v="0"/>
    <d v="2020-01-30T00:00:00"/>
    <n v="2020"/>
    <s v="I Trimestre 20"/>
    <s v="Enero"/>
    <d v="2020-02-29T00:00:00"/>
    <d v="2020-02-28T00:00:00"/>
    <x v="2"/>
    <x v="2"/>
    <x v="3"/>
    <x v="3"/>
    <s v="JULIA ZENOBIA RIVERA GUTIERREZ"/>
    <n v="6727439"/>
    <x v="5"/>
    <x v="0"/>
    <x v="1"/>
  </r>
  <r>
    <s v="Reclamo"/>
    <x v="1"/>
    <s v="Si"/>
    <n v="4504"/>
    <s v="QUILLABAMBA"/>
    <s v="EFE"/>
    <x v="1"/>
    <s v="Oficina"/>
    <s v="QUILLABAMBA"/>
    <s v="SUR ORIENTE"/>
    <x v="22"/>
    <d v="2020-01-31T00:00:00"/>
    <n v="2020"/>
    <s v="I Trimestre 20"/>
    <s v="Enero"/>
    <d v="2020-03-01T00:00:00"/>
    <d v="2020-02-25T00:00:00"/>
    <x v="1"/>
    <x v="1"/>
    <x v="0"/>
    <x v="0"/>
    <s v="ROCIO OBLITAS GUTIERREZ"/>
    <n v="40210999"/>
    <x v="3"/>
    <x v="0"/>
    <x v="1"/>
  </r>
  <r>
    <s v="Reclamo"/>
    <x v="1"/>
    <s v="Si"/>
    <n v="4507"/>
    <s v="CHIMBOTE"/>
    <s v="EFE"/>
    <x v="1"/>
    <s v="Oficina"/>
    <s v="CHIMBOTE"/>
    <s v="NORTE 3"/>
    <x v="16"/>
    <d v="2020-02-01T00:00:00"/>
    <n v="2020"/>
    <s v="I Trimestre 20"/>
    <s v="Febrero"/>
    <d v="2020-03-02T00:00:00"/>
    <d v="2020-02-04T00:00:00"/>
    <x v="2"/>
    <x v="2"/>
    <x v="1"/>
    <x v="1"/>
    <s v="JOSE LUIS DEL AGUILA ALBINAGORTA"/>
    <n v="32977098"/>
    <x v="19"/>
    <x v="0"/>
    <x v="2"/>
  </r>
  <r>
    <s v="Reclamo"/>
    <x v="0"/>
    <s v="Si"/>
    <n v="4508"/>
    <s v="NASCA"/>
    <s v="EFE"/>
    <x v="1"/>
    <s v="Oficina"/>
    <s v="NASCA"/>
    <s v="LIMA SUR CHICO"/>
    <x v="6"/>
    <d v="2020-02-03T00:00:00"/>
    <n v="2020"/>
    <s v="I Trimestre 20"/>
    <s v="Febrero"/>
    <d v="2020-03-04T00:00:00"/>
    <d v="2020-02-25T00:00:00"/>
    <x v="1"/>
    <x v="1"/>
    <x v="5"/>
    <x v="5"/>
    <s v="LUCINDA ELENA NEYRA HUAYHUAYA"/>
    <n v="42105055"/>
    <x v="15"/>
    <x v="0"/>
    <x v="1"/>
  </r>
  <r>
    <s v="Reclamo"/>
    <x v="1"/>
    <s v="Si"/>
    <n v="4512"/>
    <s v="AREQUIPA "/>
    <s v="EFE"/>
    <x v="2"/>
    <s v="Vía telefónica"/>
    <s v="SURCO"/>
    <s v="LIMA NOR ESTE "/>
    <x v="0"/>
    <d v="2020-02-03T00:00:00"/>
    <n v="2020"/>
    <s v="I Trimestre 20"/>
    <s v="Febrero"/>
    <d v="2020-03-04T00:00:00"/>
    <d v="2020-02-27T00:00:00"/>
    <x v="1"/>
    <x v="1"/>
    <x v="5"/>
    <x v="5"/>
    <s v="GREGORIO SANTIAGO CONDORI TACO"/>
    <n v="3631111"/>
    <x v="4"/>
    <x v="0"/>
    <x v="1"/>
  </r>
  <r>
    <s v="Reclamo"/>
    <x v="0"/>
    <s v="Si"/>
    <n v="4511"/>
    <s v="NO ES CLIENTE"/>
    <s v="NO ES CLIENTE"/>
    <x v="0"/>
    <s v="Vía internet"/>
    <s v="SURCO"/>
    <s v="LIMA NOR ESTE "/>
    <x v="0"/>
    <d v="2020-02-03T00:00:00"/>
    <n v="2020"/>
    <s v="I Trimestre 20"/>
    <s v="Febrero"/>
    <d v="2020-03-04T00:00:00"/>
    <d v="2020-02-06T00:00:00"/>
    <x v="2"/>
    <x v="2"/>
    <x v="1"/>
    <x v="1"/>
    <s v="FERNANDO EDGARD VALDERRAMA GUAYAN"/>
    <n v="45061521"/>
    <x v="19"/>
    <x v="0"/>
    <x v="2"/>
  </r>
  <r>
    <s v="Reclamo"/>
    <x v="1"/>
    <s v="Si"/>
    <n v="4513"/>
    <s v="LOS OLIVOS"/>
    <s v="LC"/>
    <x v="1"/>
    <s v="Oficina"/>
    <s v="LOS OLIVOS"/>
    <s v="LIMA NORESTE"/>
    <x v="0"/>
    <d v="2020-02-03T00:00:00"/>
    <n v="2020"/>
    <s v="I Trimestre 20"/>
    <s v="Febrero"/>
    <d v="2020-03-04T00:00:00"/>
    <d v="2020-02-05T00:00:00"/>
    <x v="2"/>
    <x v="2"/>
    <x v="1"/>
    <x v="1"/>
    <s v="BLANCA MARTINA HANCCO PRADA"/>
    <n v="40538111"/>
    <x v="21"/>
    <x v="0"/>
    <x v="2"/>
  </r>
  <r>
    <s v="Reclamo"/>
    <x v="0"/>
    <s v="Si"/>
    <n v="4514"/>
    <s v="PIURA"/>
    <s v="OPEN"/>
    <x v="1"/>
    <s v="Oficina"/>
    <s v="PIURA"/>
    <s v="NORTE 1"/>
    <x v="10"/>
    <d v="2020-02-03T00:00:00"/>
    <n v="2020"/>
    <s v="I Trimestre 20"/>
    <s v="Febrero"/>
    <d v="2020-03-04T00:00:00"/>
    <d v="2020-03-02T00:00:00"/>
    <x v="1"/>
    <x v="1"/>
    <x v="5"/>
    <x v="5"/>
    <s v="ELVER CHAMBA GUERRERO"/>
    <n v="45922056"/>
    <x v="1"/>
    <x v="0"/>
    <x v="1"/>
  </r>
  <r>
    <s v="Reclamo"/>
    <x v="0"/>
    <s v="Si"/>
    <n v="4510"/>
    <s v="NO ES CLIENTE"/>
    <s v="NO ES CLIENTE"/>
    <x v="1"/>
    <s v="Oficina"/>
    <s v="TACNA"/>
    <s v="SUR"/>
    <x v="20"/>
    <d v="2020-02-03T00:00:00"/>
    <n v="2020"/>
    <s v="I Trimestre 20"/>
    <s v="Febrero"/>
    <d v="2020-03-04T00:00:00"/>
    <d v="2020-03-02T00:00:00"/>
    <x v="2"/>
    <x v="2"/>
    <x v="3"/>
    <x v="3"/>
    <s v="VICTOR CALIZAYA PARI"/>
    <n v="512063"/>
    <x v="1"/>
    <x v="0"/>
    <x v="1"/>
  </r>
  <r>
    <s v="Reclamo"/>
    <x v="1"/>
    <s v="Si"/>
    <n v="4516"/>
    <s v="NO ES CLIENTE"/>
    <s v="NO ES CLIENTE"/>
    <x v="0"/>
    <s v="Vía internet"/>
    <s v="SURCO"/>
    <s v="LIMA NOR ESTE "/>
    <x v="0"/>
    <d v="2020-02-04T00:00:00"/>
    <n v="2020"/>
    <s v="I Trimestre 20"/>
    <s v="Febrero"/>
    <d v="2020-03-05T00:00:00"/>
    <d v="2020-02-05T00:00:00"/>
    <x v="2"/>
    <x v="2"/>
    <x v="1"/>
    <x v="1"/>
    <s v="DAVID RAUL MARINOS DE LA CRUZ"/>
    <n v="48194232"/>
    <x v="24"/>
    <x v="0"/>
    <x v="2"/>
  </r>
  <r>
    <s v="Reclamo"/>
    <x v="0"/>
    <s v="Si"/>
    <n v="4517"/>
    <s v="NO ES CLIENTE"/>
    <s v="NO ES CLIENTE"/>
    <x v="0"/>
    <s v="Vía internet"/>
    <s v="SURCO"/>
    <s v="LIMA NOR ESTE "/>
    <x v="0"/>
    <d v="2020-02-04T00:00:00"/>
    <n v="2020"/>
    <s v="I Trimestre 20"/>
    <s v="Febrero"/>
    <d v="2020-03-05T00:00:00"/>
    <d v="2020-02-05T00:00:00"/>
    <x v="2"/>
    <x v="2"/>
    <x v="1"/>
    <x v="1"/>
    <s v="IVAN ANTONIO HERRERA VILLARRUEL"/>
    <n v="41748811"/>
    <x v="24"/>
    <x v="0"/>
    <x v="2"/>
  </r>
  <r>
    <s v="Reclamo"/>
    <x v="1"/>
    <s v="Si"/>
    <n v="4520"/>
    <s v="TARAPOTO"/>
    <s v="LC"/>
    <x v="0"/>
    <s v="Vía internet"/>
    <s v="SURCO"/>
    <s v="LIMA NOR ESTE "/>
    <x v="0"/>
    <d v="2020-02-05T00:00:00"/>
    <n v="2020"/>
    <s v="I Trimestre 20"/>
    <s v="Febrero"/>
    <d v="2020-03-06T00:00:00"/>
    <d v="2020-03-02T00:00:00"/>
    <x v="1"/>
    <x v="1"/>
    <x v="5"/>
    <x v="5"/>
    <s v="TAYRA MARILIA GARCIA PUYO"/>
    <n v="72242284"/>
    <x v="7"/>
    <x v="0"/>
    <x v="1"/>
  </r>
  <r>
    <s v="Reclamo"/>
    <x v="1"/>
    <s v="Si"/>
    <n v="4523"/>
    <s v="TRUJILLO"/>
    <s v="LC"/>
    <x v="1"/>
    <s v="Oficina"/>
    <s v="TRUJILLO LC"/>
    <s v="NORTE 3"/>
    <x v="2"/>
    <d v="2020-02-06T00:00:00"/>
    <n v="2020"/>
    <s v="I Trimestre 20"/>
    <s v="Enero"/>
    <d v="2020-03-07T00:00:00"/>
    <d v="2020-03-06T00:00:00"/>
    <x v="1"/>
    <x v="1"/>
    <x v="0"/>
    <x v="0"/>
    <s v="CARLA GUZMAN SILVA"/>
    <n v="41289098"/>
    <x v="5"/>
    <x v="0"/>
    <x v="1"/>
  </r>
  <r>
    <s v="Reclamo"/>
    <x v="1"/>
    <s v="Si"/>
    <n v="4527"/>
    <s v="PIURA"/>
    <s v="EFE"/>
    <x v="0"/>
    <s v="Vía internet"/>
    <s v="SURCO"/>
    <s v="LIMA NOR ESTE "/>
    <x v="0"/>
    <d v="2020-02-06T00:00:00"/>
    <n v="2020"/>
    <s v="I Trimestre 20"/>
    <s v="Febrero"/>
    <d v="2020-03-07T00:00:00"/>
    <d v="2020-02-27T00:00:00"/>
    <x v="1"/>
    <x v="1"/>
    <x v="1"/>
    <x v="1"/>
    <s v="JUDY LISBETH MONTALVAN PENA"/>
    <n v="74438122"/>
    <x v="6"/>
    <x v="0"/>
    <x v="1"/>
  </r>
  <r>
    <s v="Reclamo"/>
    <x v="0"/>
    <s v="Si"/>
    <n v="4528"/>
    <s v="NO ES CLIENTE"/>
    <s v="NO ES CLIENTE"/>
    <x v="0"/>
    <s v="Vía internet"/>
    <s v="SURCO"/>
    <s v="LIMA NOR ESTE "/>
    <x v="0"/>
    <d v="2020-02-06T00:00:00"/>
    <n v="2020"/>
    <s v="I Trimestre 20"/>
    <s v="Febrero"/>
    <d v="2020-03-07T00:00:00"/>
    <d v="2020-02-28T00:00:00"/>
    <x v="2"/>
    <x v="2"/>
    <x v="1"/>
    <x v="1"/>
    <s v="DAVID RUIZ SOTELO"/>
    <n v="72526176"/>
    <x v="15"/>
    <x v="0"/>
    <x v="1"/>
  </r>
  <r>
    <s v="Reclamo"/>
    <x v="1"/>
    <s v="Si"/>
    <n v="4521"/>
    <s v="PIURA EFE"/>
    <s v="EFE"/>
    <x v="1"/>
    <s v="Oficina"/>
    <s v="PIURA"/>
    <s v="NORTE 1"/>
    <x v="10"/>
    <d v="2020-02-06T00:00:00"/>
    <n v="2020"/>
    <s v="I Trimestre 20"/>
    <s v="Enero"/>
    <d v="2020-03-07T00:00:00"/>
    <d v="2020-03-02T00:00:00"/>
    <x v="2"/>
    <x v="2"/>
    <x v="2"/>
    <x v="2"/>
    <s v="DIANA ISABEL RAMOS ZUNINI"/>
    <n v="45425006"/>
    <x v="3"/>
    <x v="0"/>
    <x v="1"/>
  </r>
  <r>
    <s v="Reclamo"/>
    <x v="1"/>
    <s v="Si"/>
    <n v="4522"/>
    <s v="TACNA LC"/>
    <s v="LC"/>
    <x v="1"/>
    <s v="Oficina"/>
    <s v="TACNA"/>
    <s v="SUR"/>
    <x v="20"/>
    <d v="2020-02-06T00:00:00"/>
    <n v="2020"/>
    <s v="I Trimestre 20"/>
    <s v="Enero"/>
    <d v="2020-03-07T00:00:00"/>
    <d v="2020-03-06T00:00:00"/>
    <x v="2"/>
    <x v="2"/>
    <x v="3"/>
    <x v="3"/>
    <s v="SAFIR NOE JIBAJA NOMBERA"/>
    <n v="76809154"/>
    <x v="5"/>
    <x v="0"/>
    <x v="1"/>
  </r>
  <r>
    <s v="Reclamo"/>
    <x v="1"/>
    <s v="Si"/>
    <n v="4529"/>
    <s v="TRUJILLO LC"/>
    <s v="LC"/>
    <x v="1"/>
    <s v="Oficina"/>
    <s v="TRUJILLO MOTOCORP"/>
    <s v="NORTE 3"/>
    <x v="2"/>
    <d v="2020-02-07T00:00:00"/>
    <n v="2020"/>
    <s v="I Trimestre 20"/>
    <s v="Febrero"/>
    <d v="2020-03-08T00:00:00"/>
    <d v="2020-03-06T00:00:00"/>
    <x v="1"/>
    <x v="1"/>
    <x v="0"/>
    <x v="0"/>
    <s v="OSWALDO FELIX DIAZ SANCHEZ"/>
    <n v="41668323"/>
    <x v="1"/>
    <x v="0"/>
    <x v="1"/>
  </r>
  <r>
    <s v="Reclamo"/>
    <x v="1"/>
    <s v="Si"/>
    <n v="4531"/>
    <s v="CHICLAYO "/>
    <s v="EFE"/>
    <x v="1"/>
    <s v="Oficina"/>
    <s v="PEDRO RUIZ"/>
    <s v="NORTE 2"/>
    <x v="3"/>
    <d v="2020-02-07T00:00:00"/>
    <n v="2020"/>
    <s v="I Trimestre 20"/>
    <s v="Febrero"/>
    <d v="2020-03-08T00:00:00"/>
    <d v="2020-03-04T00:00:00"/>
    <x v="1"/>
    <x v="1"/>
    <x v="5"/>
    <x v="5"/>
    <s v="CLARA RENE CARRASCO CARPIO"/>
    <n v="40127616"/>
    <x v="7"/>
    <x v="0"/>
    <x v="1"/>
  </r>
  <r>
    <s v="Reclamo"/>
    <x v="1"/>
    <s v="Si"/>
    <n v="4530"/>
    <s v="LOS OLIVOS"/>
    <s v="LC"/>
    <x v="1"/>
    <s v="Oficina"/>
    <s v="LOS OLIVOS"/>
    <s v="LIMA NORTE CHICO"/>
    <x v="0"/>
    <d v="2020-02-07T00:00:00"/>
    <n v="2020"/>
    <s v="I Trimestre 20"/>
    <s v="Febrero"/>
    <d v="2020-03-08T00:00:00"/>
    <d v="2020-03-02T00:00:00"/>
    <x v="1"/>
    <x v="1"/>
    <x v="0"/>
    <x v="0"/>
    <s v="SANDRA ELIZABETH CUBAS RAMIREZ"/>
    <n v="45166598"/>
    <x v="4"/>
    <x v="0"/>
    <x v="1"/>
  </r>
  <r>
    <s v="Reclamo"/>
    <x v="1"/>
    <s v="Si"/>
    <n v="4533"/>
    <s v="AREQUIPA 3"/>
    <s v="EFE"/>
    <x v="1"/>
    <s v="Oficina"/>
    <s v="AREQUIPA"/>
    <s v="SUR"/>
    <x v="4"/>
    <d v="2020-02-08T00:00:00"/>
    <n v="2020"/>
    <s v="I Trimestre 20"/>
    <s v="Febrero"/>
    <d v="2020-03-09T00:00:00"/>
    <d v="2020-03-06T00:00:00"/>
    <x v="1"/>
    <x v="1"/>
    <x v="1"/>
    <x v="1"/>
    <s v="FLOR QUILLA ARIAS"/>
    <n v="45447378"/>
    <x v="13"/>
    <x v="0"/>
    <x v="1"/>
  </r>
  <r>
    <s v="Reclamo"/>
    <x v="1"/>
    <s v="Si"/>
    <n v="4532"/>
    <s v="TINGO MARIA"/>
    <s v="EFE"/>
    <x v="1"/>
    <s v="Oficina"/>
    <s v="TINGO MARIA"/>
    <s v="CENTRO"/>
    <x v="23"/>
    <d v="2020-02-08T00:00:00"/>
    <n v="2020"/>
    <s v="I Trimestre 20"/>
    <s v="Febrero"/>
    <d v="2020-03-09T00:00:00"/>
    <d v="2020-03-04T00:00:00"/>
    <x v="1"/>
    <x v="1"/>
    <x v="5"/>
    <x v="5"/>
    <s v="GRIMANESA GUERRA GONZALEZ"/>
    <n v="186935"/>
    <x v="3"/>
    <x v="0"/>
    <x v="1"/>
  </r>
  <r>
    <s v="Reclamo"/>
    <x v="1"/>
    <s v="Si"/>
    <n v="4534"/>
    <s v="LA MERCED"/>
    <s v="EFE"/>
    <x v="1"/>
    <s v="Oficina"/>
    <s v="HUANCAYO EFE"/>
    <s v="CENTRO"/>
    <x v="7"/>
    <d v="2020-02-08T00:00:00"/>
    <n v="2020"/>
    <s v="I Trimestre 20"/>
    <s v="Febrero"/>
    <d v="2020-03-09T00:00:00"/>
    <d v="2020-03-04T00:00:00"/>
    <x v="1"/>
    <x v="1"/>
    <x v="5"/>
    <x v="5"/>
    <s v="VILMA ROSALVINA ALFARO DE LA CRUZ"/>
    <n v="20576681"/>
    <x v="3"/>
    <x v="0"/>
    <x v="1"/>
  </r>
  <r>
    <s v="Reclamo"/>
    <x v="1"/>
    <s v="Si"/>
    <n v="4535"/>
    <s v="NO ES CLIENTE"/>
    <s v="NO ES CLIENTE"/>
    <x v="1"/>
    <s v="Oficina"/>
    <s v="ZARATE"/>
    <s v="LIMA ESTE"/>
    <x v="0"/>
    <d v="2020-02-09T00:00:00"/>
    <n v="2020"/>
    <s v="I Trimestre 20"/>
    <s v="Febrero"/>
    <d v="2020-03-10T00:00:00"/>
    <d v="2020-03-09T00:00:00"/>
    <x v="2"/>
    <x v="2"/>
    <x v="1"/>
    <x v="1"/>
    <s v="MILAGROS NINAPAITAN GUTIERREZ"/>
    <n v="74735102"/>
    <x v="5"/>
    <x v="0"/>
    <x v="1"/>
  </r>
  <r>
    <s v="Reclamo"/>
    <x v="1"/>
    <s v="Si"/>
    <n v="4542"/>
    <s v="MINKA LC"/>
    <s v="LC"/>
    <x v="1"/>
    <s v="Oficina"/>
    <s v="MINKA LC"/>
    <s v="LIMA NORTE CHICO"/>
    <x v="24"/>
    <d v="2020-02-10T00:00:00"/>
    <n v="2020"/>
    <s v="I Trimestre 20"/>
    <s v="Febrero"/>
    <d v="2020-03-11T00:00:00"/>
    <d v="2020-03-10T00:00:00"/>
    <x v="1"/>
    <x v="1"/>
    <x v="1"/>
    <x v="1"/>
    <s v="MONICA LISETTE BOTTA ANGOSTO"/>
    <n v="8272253"/>
    <x v="5"/>
    <x v="0"/>
    <x v="1"/>
  </r>
  <r>
    <s v="Reclamo"/>
    <x v="1"/>
    <s v="Si"/>
    <n v="4537"/>
    <s v="OFICINA PRINCIPAL"/>
    <s v="-"/>
    <x v="0"/>
    <s v="Vía internet"/>
    <s v="SURCO"/>
    <s v="LIMA NOR ESTE "/>
    <x v="0"/>
    <d v="2020-02-10T00:00:00"/>
    <n v="2020"/>
    <s v="I Trimestre 20"/>
    <s v="Febrero"/>
    <d v="2020-03-11T00:00:00"/>
    <d v="2020-03-03T00:00:00"/>
    <x v="2"/>
    <x v="2"/>
    <x v="1"/>
    <x v="1"/>
    <s v="ROCIO MAGDALENA CHAVEZ ZAMORA"/>
    <n v="42819200"/>
    <x v="15"/>
    <x v="0"/>
    <x v="1"/>
  </r>
  <r>
    <s v="Reclamo"/>
    <x v="1"/>
    <s v="Si"/>
    <n v="4538"/>
    <s v="CHICLAYO LC"/>
    <s v="LC"/>
    <x v="0"/>
    <s v="Vía internet"/>
    <s v="SURCO"/>
    <s v="LIMA NOR ESTE "/>
    <x v="0"/>
    <d v="2020-02-10T00:00:00"/>
    <n v="2020"/>
    <s v="I Trimestre 20"/>
    <s v="Febrero"/>
    <d v="2020-03-11T00:00:00"/>
    <d v="2020-03-09T00:00:00"/>
    <x v="1"/>
    <x v="1"/>
    <x v="5"/>
    <x v="5"/>
    <s v="JOSE ANGEL QUINTANA SALAZAR"/>
    <n v="16607679"/>
    <x v="1"/>
    <x v="0"/>
    <x v="1"/>
  </r>
  <r>
    <s v="Reclamo"/>
    <x v="1"/>
    <s v="Si"/>
    <n v="4539"/>
    <s v="NO ES CLIENTE"/>
    <s v="NO ES CLIENTE"/>
    <x v="0"/>
    <s v="Vía internet"/>
    <s v="SURCO"/>
    <s v="LIMA NOR ESTE "/>
    <x v="0"/>
    <d v="2020-02-10T00:00:00"/>
    <n v="2020"/>
    <s v="I Trimestre 20"/>
    <s v="Febrero"/>
    <d v="2020-03-11T00:00:00"/>
    <d v="2020-03-03T00:00:00"/>
    <x v="2"/>
    <x v="2"/>
    <x v="1"/>
    <x v="1"/>
    <s v="FIORELLA VELASQUEZ NEYRA"/>
    <n v="43234890"/>
    <x v="15"/>
    <x v="0"/>
    <x v="1"/>
  </r>
  <r>
    <s v="Reclamo"/>
    <x v="1"/>
    <s v="Si"/>
    <n v="4541"/>
    <s v="CHULUCANAS"/>
    <s v="LC"/>
    <x v="0"/>
    <s v="Vía internet"/>
    <s v="SURCO"/>
    <s v="LIMA NOR ESTE "/>
    <x v="0"/>
    <d v="2020-02-10T00:00:00"/>
    <n v="2020"/>
    <s v="I Trimestre 20"/>
    <s v="Febrero"/>
    <d v="2020-03-11T00:00:00"/>
    <d v="2020-03-04T00:00:00"/>
    <x v="1"/>
    <x v="1"/>
    <x v="5"/>
    <x v="5"/>
    <s v="VICTOR HUGO SOSA GIRON"/>
    <n v="40606924"/>
    <x v="25"/>
    <x v="0"/>
    <x v="1"/>
  </r>
  <r>
    <s v="Reclamo"/>
    <x v="1"/>
    <s v="Si"/>
    <n v="4543"/>
    <s v="NO ES CLIENTE"/>
    <s v="NO ES CLIENTE"/>
    <x v="0"/>
    <s v="Vía internet"/>
    <s v="SURCO"/>
    <s v="LIMA NOR ESTE "/>
    <x v="0"/>
    <d v="2020-02-10T00:00:00"/>
    <n v="2020"/>
    <s v="I Trimestre 20"/>
    <s v="Febrero"/>
    <d v="2020-03-11T00:00:00"/>
    <d v="2020-03-05T00:00:00"/>
    <x v="2"/>
    <x v="2"/>
    <x v="5"/>
    <x v="5"/>
    <s v="MARTIN SULLCAPUMA MARTINEZ"/>
    <n v="43458389"/>
    <x v="4"/>
    <x v="0"/>
    <x v="1"/>
  </r>
  <r>
    <s v="Reclamo"/>
    <x v="0"/>
    <s v="Si"/>
    <n v="4540"/>
    <s v="CHICLAYO LC"/>
    <s v="LC"/>
    <x v="0"/>
    <s v="Vía telefónica"/>
    <s v="SURCO"/>
    <s v="LIMA NOR ESTE "/>
    <x v="0"/>
    <d v="2020-02-10T00:00:00"/>
    <n v="2020"/>
    <s v="I Trimestre 20"/>
    <s v="Febrero"/>
    <d v="2020-03-11T00:00:00"/>
    <d v="2020-03-09T00:00:00"/>
    <x v="1"/>
    <x v="1"/>
    <x v="1"/>
    <x v="1"/>
    <s v="ELIZABETH NEYRA REYES DE JUAPE"/>
    <n v="16671476"/>
    <x v="1"/>
    <x v="0"/>
    <x v="1"/>
  </r>
  <r>
    <s v="Reclamo"/>
    <x v="1"/>
    <s v="Si"/>
    <n v="4536"/>
    <s v="PRESTA PERU"/>
    <s v="PRESTA PERU"/>
    <x v="1"/>
    <s v="Oficina"/>
    <s v="PIURA"/>
    <s v="NORTE 1"/>
    <x v="10"/>
    <d v="2020-02-10T00:00:00"/>
    <n v="2020"/>
    <s v="I Trimestre 20"/>
    <s v="Febrero"/>
    <d v="2020-03-11T00:00:00"/>
    <d v="2020-02-24T00:00:00"/>
    <x v="0"/>
    <x v="0"/>
    <x v="1"/>
    <x v="1"/>
    <s v="MIGUEL ANGEL ROJAS GUEVARA"/>
    <n v="43220214"/>
    <x v="33"/>
    <x v="0"/>
    <x v="2"/>
  </r>
  <r>
    <s v="Reclamo"/>
    <x v="1"/>
    <s v="Si"/>
    <n v="4547"/>
    <s v="NO ES CLIENTE"/>
    <s v="NO ES CLIENTE"/>
    <x v="1"/>
    <s v="Oficina"/>
    <s v="AYACUCHO"/>
    <s v="SUR ORIENTE"/>
    <x v="21"/>
    <d v="2020-02-11T00:00:00"/>
    <n v="2020"/>
    <s v="I Trimestre 20"/>
    <s v="Febrero"/>
    <d v="2020-03-12T00:00:00"/>
    <d v="2020-03-06T00:00:00"/>
    <x v="2"/>
    <x v="2"/>
    <x v="5"/>
    <x v="5"/>
    <s v="JENY DE LA CRUZ AYALA"/>
    <n v="45026701"/>
    <x v="4"/>
    <x v="0"/>
    <x v="1"/>
  </r>
  <r>
    <s v="Reclamo"/>
    <x v="1"/>
    <s v="Si"/>
    <n v="4548"/>
    <s v="AYACUCHO"/>
    <s v="EFE"/>
    <x v="1"/>
    <s v="Oficina"/>
    <s v="AYACUCHO"/>
    <s v="SUR ORIENTE"/>
    <x v="21"/>
    <d v="2020-02-11T00:00:00"/>
    <n v="2020"/>
    <s v="I Trimestre 20"/>
    <s v="Febrero"/>
    <d v="2020-03-12T00:00:00"/>
    <d v="2020-03-06T00:00:00"/>
    <x v="1"/>
    <x v="1"/>
    <x v="5"/>
    <x v="5"/>
    <s v="ANNIE SIUCE CHAVEZ"/>
    <n v="42881269"/>
    <x v="4"/>
    <x v="0"/>
    <x v="1"/>
  </r>
  <r>
    <s v="Reclamo"/>
    <x v="1"/>
    <s v="Si"/>
    <n v="4546"/>
    <s v="NO ES CLIENTE"/>
    <s v="NO ES CLIENTE"/>
    <x v="0"/>
    <s v="Vía telefónica"/>
    <s v="SURCO"/>
    <s v="LIMA NOR ESTE "/>
    <x v="0"/>
    <d v="2020-02-11T00:00:00"/>
    <n v="2020"/>
    <s v="I Trimestre 20"/>
    <s v="Febrero"/>
    <d v="2020-03-12T00:00:00"/>
    <d v="2020-03-04T00:00:00"/>
    <x v="2"/>
    <x v="2"/>
    <x v="3"/>
    <x v="3"/>
    <s v="CARLOS MONTANEZ RODRIGUEZ"/>
    <n v="73042231"/>
    <x v="15"/>
    <x v="0"/>
    <x v="1"/>
  </r>
  <r>
    <s v="Reclamo"/>
    <x v="1"/>
    <s v="Si"/>
    <n v="4550"/>
    <s v="HUANCAYO"/>
    <s v="EFE"/>
    <x v="0"/>
    <s v="Correo Electronico"/>
    <s v="SURCO"/>
    <s v="LIMA NOR ESTE "/>
    <x v="0"/>
    <d v="2020-02-11T00:00:00"/>
    <n v="2020"/>
    <s v="I Trimestre 20"/>
    <s v="Febrero"/>
    <d v="2020-03-12T00:00:00"/>
    <d v="2020-03-04T00:00:00"/>
    <x v="1"/>
    <x v="1"/>
    <x v="1"/>
    <x v="1"/>
    <s v="FRESSIA KATHERINE SANCHEZ CRISTOBAL"/>
    <n v="45842312"/>
    <x v="15"/>
    <x v="0"/>
    <x v="1"/>
  </r>
  <r>
    <s v="Reclamo"/>
    <x v="0"/>
    <s v="Si"/>
    <n v="4549"/>
    <s v="VILLA EL SALVADOR"/>
    <s v="EFE"/>
    <x v="1"/>
    <s v="Oficina"/>
    <s v="VILLA EL SALVADOR"/>
    <s v="LIMA SUR CHICO"/>
    <x v="0"/>
    <d v="2020-02-11T00:00:00"/>
    <n v="2020"/>
    <s v="I Trimestre 20"/>
    <s v="Febrero"/>
    <d v="2020-03-12T00:00:00"/>
    <d v="2020-03-11T00:00:00"/>
    <x v="1"/>
    <x v="1"/>
    <x v="1"/>
    <x v="1"/>
    <s v="EDITH MABEL MARCA SALAZAR"/>
    <n v="8941461"/>
    <x v="5"/>
    <x v="0"/>
    <x v="1"/>
  </r>
  <r>
    <s v="Reclamo"/>
    <x v="1"/>
    <s v="Si"/>
    <n v="4553"/>
    <s v="NO ES CLIENTE"/>
    <s v="NO ES CLIENTE"/>
    <x v="1"/>
    <s v="Oficina"/>
    <s v="PLAZA NORTE EFE"/>
    <s v="LIMA NORTE CHICO"/>
    <x v="0"/>
    <d v="2020-02-11T00:00:00"/>
    <n v="2020"/>
    <s v="I Trimestre 20"/>
    <s v="Febrero"/>
    <d v="2020-03-12T00:00:00"/>
    <d v="2020-03-04T00:00:00"/>
    <x v="2"/>
    <x v="2"/>
    <x v="1"/>
    <x v="1"/>
    <s v="MYRIAM VICTORIA RODRIGUEZ BLANCO"/>
    <n v="44407975"/>
    <x v="15"/>
    <x v="0"/>
    <x v="1"/>
  </r>
  <r>
    <s v="Reclamo"/>
    <x v="1"/>
    <s v="Si"/>
    <n v="4551"/>
    <s v="SULLANA"/>
    <s v="EFE"/>
    <x v="1"/>
    <s v="Oficina"/>
    <s v="SULLANA LC"/>
    <s v="NORTE 1"/>
    <x v="18"/>
    <d v="2020-02-11T00:00:00"/>
    <n v="2020"/>
    <s v="I Trimestre 20"/>
    <s v="Febrero"/>
    <d v="2020-03-12T00:00:00"/>
    <d v="2020-03-05T00:00:00"/>
    <x v="1"/>
    <x v="1"/>
    <x v="5"/>
    <x v="5"/>
    <s v="VICTOR RAUL CRISANTO PININ"/>
    <n v="46307275"/>
    <x v="25"/>
    <x v="0"/>
    <x v="1"/>
  </r>
  <r>
    <s v="Reclamo"/>
    <x v="1"/>
    <s v="Si"/>
    <n v="4552"/>
    <s v="SULLANA"/>
    <s v="EFE"/>
    <x v="1"/>
    <s v="Oficina"/>
    <s v="SULLANA LC"/>
    <s v="NORTE 1"/>
    <x v="18"/>
    <d v="2020-02-11T00:00:00"/>
    <n v="2020"/>
    <s v="I Trimestre 20"/>
    <s v="Febrero"/>
    <d v="2020-03-12T00:00:00"/>
    <d v="2020-03-05T00:00:00"/>
    <x v="1"/>
    <x v="1"/>
    <x v="5"/>
    <x v="5"/>
    <s v="OLGA MORENO DE LACHIRA"/>
    <n v="3574396"/>
    <x v="25"/>
    <x v="0"/>
    <x v="1"/>
  </r>
  <r>
    <s v="Reclamo"/>
    <x v="1"/>
    <s v="Si"/>
    <n v="4554"/>
    <s v="SULLANA"/>
    <s v="EFE"/>
    <x v="1"/>
    <s v="Oficina"/>
    <s v="SULLANA LC"/>
    <s v="NORTE 1"/>
    <x v="18"/>
    <d v="2020-02-11T00:00:00"/>
    <n v="2020"/>
    <s v="I Trimestre 20"/>
    <s v="Febrero"/>
    <d v="2020-03-12T00:00:00"/>
    <d v="2020-03-05T00:00:00"/>
    <x v="1"/>
    <x v="1"/>
    <x v="5"/>
    <x v="5"/>
    <s v="HENRRY MILTON NUNEZ FARFAN"/>
    <n v="42699149"/>
    <x v="25"/>
    <x v="0"/>
    <x v="1"/>
  </r>
  <r>
    <s v="Reclamo"/>
    <x v="1"/>
    <s v="Si"/>
    <n v="4555"/>
    <s v="NO ES CLIENTE"/>
    <s v="NO ES CLIENTE"/>
    <x v="1"/>
    <s v="Oficina"/>
    <s v="SULLANA LC"/>
    <s v="NORTE 1"/>
    <x v="18"/>
    <d v="2020-02-11T00:00:00"/>
    <n v="2020"/>
    <s v="I Trimestre 20"/>
    <s v="Febrero"/>
    <d v="2020-03-12T00:00:00"/>
    <d v="2020-03-05T00:00:00"/>
    <x v="2"/>
    <x v="2"/>
    <x v="3"/>
    <x v="3"/>
    <s v="JOSE ANDRES TINEO MOGOLLON"/>
    <n v="3662317"/>
    <x v="25"/>
    <x v="0"/>
    <x v="1"/>
  </r>
  <r>
    <s v="Reclamo"/>
    <x v="1"/>
    <s v="Si"/>
    <n v="4556"/>
    <s v="SULLANA"/>
    <s v="EFE"/>
    <x v="1"/>
    <s v="Oficina"/>
    <s v="SULLANA LC"/>
    <s v="NORTE 1"/>
    <x v="18"/>
    <d v="2020-02-11T00:00:00"/>
    <n v="2020"/>
    <s v="I Trimestre 20"/>
    <s v="Febrero"/>
    <d v="2020-03-12T00:00:00"/>
    <d v="2020-03-05T00:00:00"/>
    <x v="1"/>
    <x v="1"/>
    <x v="1"/>
    <x v="1"/>
    <s v="DENISSE PIERINA CORTEZ SEMINARIO"/>
    <n v="46967322"/>
    <x v="25"/>
    <x v="0"/>
    <x v="1"/>
  </r>
  <r>
    <s v="Reclamo"/>
    <x v="1"/>
    <s v="Si"/>
    <n v="4544"/>
    <s v="IQUITOS SELVA"/>
    <s v="LC"/>
    <x v="1"/>
    <s v="Oficina"/>
    <s v="IQUITOS LC"/>
    <s v="ORIENTE"/>
    <x v="25"/>
    <d v="2020-02-11T00:00:00"/>
    <n v="2020"/>
    <s v="I Trimestre 20"/>
    <s v="Febrero"/>
    <d v="2020-03-12T00:00:00"/>
    <d v="2020-03-04T00:00:00"/>
    <x v="1"/>
    <x v="1"/>
    <x v="1"/>
    <x v="1"/>
    <s v="MARCO ANTONIO TORRES DIAZ"/>
    <n v="5415871"/>
    <x v="15"/>
    <x v="0"/>
    <x v="1"/>
  </r>
  <r>
    <s v="Reclamo"/>
    <x v="1"/>
    <s v="Si"/>
    <n v="4545"/>
    <s v="NO ES CLIENTE"/>
    <s v="NO ES CLIENTE"/>
    <x v="1"/>
    <s v="Oficina"/>
    <s v="PISCO EFE"/>
    <s v="LIMA SUR CHICO"/>
    <x v="26"/>
    <d v="2020-02-11T00:00:00"/>
    <n v="2020"/>
    <s v="I Trimestre 20"/>
    <s v="Febrero"/>
    <d v="2020-03-12T00:00:00"/>
    <d v="2020-03-10T00:00:00"/>
    <x v="2"/>
    <x v="2"/>
    <x v="3"/>
    <x v="3"/>
    <s v="ROSA GIRALDO DE SIFUENTES"/>
    <n v="22262073"/>
    <x v="1"/>
    <x v="0"/>
    <x v="1"/>
  </r>
  <r>
    <s v="Reclamo"/>
    <x v="1"/>
    <s v="Si"/>
    <n v="4560"/>
    <s v="HUACHO LC"/>
    <s v="LC"/>
    <x v="1"/>
    <s v="Oficina"/>
    <s v="SURCO"/>
    <s v="LIMA NOR ESTE "/>
    <x v="0"/>
    <d v="2020-02-12T00:00:00"/>
    <n v="2020"/>
    <s v="I Trimestre 20"/>
    <s v="Febrero"/>
    <d v="2020-03-13T00:00:00"/>
    <d v="2020-03-12T00:00:00"/>
    <x v="1"/>
    <x v="1"/>
    <x v="5"/>
    <x v="5"/>
    <s v="EUFEMIA MORALES CHUQUIVIGUEL"/>
    <n v="26710048"/>
    <x v="5"/>
    <x v="0"/>
    <x v="1"/>
  </r>
  <r>
    <s v="Reclamo"/>
    <x v="0"/>
    <s v="Si"/>
    <n v="4559"/>
    <s v="GRUPO PANA"/>
    <s v="DEALER"/>
    <x v="0"/>
    <s v="Vía internet"/>
    <s v="SURCO"/>
    <s v="LIMA NOR ESTE "/>
    <x v="0"/>
    <d v="2020-02-12T00:00:00"/>
    <n v="2020"/>
    <s v="I Trimestre 20"/>
    <s v="Febrero"/>
    <d v="2020-03-13T00:00:00"/>
    <d v="2020-02-24T00:00:00"/>
    <x v="1"/>
    <x v="1"/>
    <x v="1"/>
    <x v="1"/>
    <s v="JACKELYN KIMBERLY LOMAS PORTOCARRERO"/>
    <n v="73034579"/>
    <x v="28"/>
    <x v="0"/>
    <x v="2"/>
  </r>
  <r>
    <s v="Reclamo"/>
    <x v="0"/>
    <s v="Si"/>
    <n v="4562"/>
    <s v="HUANCAYO"/>
    <s v="EFE"/>
    <x v="0"/>
    <s v="Vía internet"/>
    <s v="SURCO"/>
    <s v="LIMA NOR ESTE "/>
    <x v="0"/>
    <d v="2020-02-13T00:00:00"/>
    <n v="2020"/>
    <s v="I Trimestre 20"/>
    <s v="Febrero"/>
    <d v="2020-03-14T00:00:00"/>
    <d v="2020-03-09T00:00:00"/>
    <x v="1"/>
    <x v="1"/>
    <x v="5"/>
    <x v="5"/>
    <s v="ELMER CONOZCO SUMAYLLO"/>
    <n v="48277404"/>
    <x v="3"/>
    <x v="0"/>
    <x v="1"/>
  </r>
  <r>
    <s v="Reclamo"/>
    <x v="0"/>
    <s v="Si"/>
    <n v="4563"/>
    <s v="ICA"/>
    <s v="AGENCIA"/>
    <x v="1"/>
    <s v="Oficina"/>
    <s v="ICA"/>
    <s v="LIMA SUR CHICO"/>
    <x v="15"/>
    <d v="2020-02-14T00:00:00"/>
    <n v="2020"/>
    <s v="I Trimestre 20"/>
    <s v="Febrero"/>
    <d v="2020-03-15T00:00:00"/>
    <d v="2020-03-10T00:00:00"/>
    <x v="1"/>
    <x v="1"/>
    <x v="5"/>
    <x v="5"/>
    <s v="ROSA BERTHA DE LA CRUZ NAPA DE MIRANDA"/>
    <n v="21465820"/>
    <x v="3"/>
    <x v="0"/>
    <x v="1"/>
  </r>
  <r>
    <s v="Reclamo"/>
    <x v="1"/>
    <s v="Si"/>
    <n v="4564"/>
    <s v="NO ES CLIENTE"/>
    <s v="NO ES CLIENTE"/>
    <x v="0"/>
    <s v="Vía internet"/>
    <s v="SURCO"/>
    <s v="LIMA NOR ESTE "/>
    <x v="0"/>
    <d v="2020-02-14T00:00:00"/>
    <n v="2020"/>
    <s v="I Trimestre 20"/>
    <s v="Febrero"/>
    <d v="2020-03-15T00:00:00"/>
    <d v="2020-03-06T00:00:00"/>
    <x v="2"/>
    <x v="2"/>
    <x v="1"/>
    <x v="1"/>
    <s v="DANIEL ANDRES SANCHEZ BOTTA"/>
    <n v="45876440"/>
    <x v="6"/>
    <x v="0"/>
    <x v="1"/>
  </r>
  <r>
    <s v="Reclamo"/>
    <x v="1"/>
    <s v="Si"/>
    <n v="4565"/>
    <s v="NO ES CLIENTE"/>
    <s v="NO ES CLIENTE"/>
    <x v="0"/>
    <s v="Vía internet"/>
    <s v="SURCO"/>
    <s v="LIMA NOR ESTE "/>
    <x v="0"/>
    <d v="2020-02-14T00:00:00"/>
    <n v="2020"/>
    <s v="I Trimestre 20"/>
    <s v="Febrero"/>
    <d v="2020-03-15T00:00:00"/>
    <d v="2020-03-11T00:00:00"/>
    <x v="2"/>
    <x v="2"/>
    <x v="3"/>
    <x v="3"/>
    <s v="LUIS GABRIEL TAPIA GONZALES"/>
    <n v="73666710"/>
    <x v="7"/>
    <x v="0"/>
    <x v="1"/>
  </r>
  <r>
    <s v="Reclamo"/>
    <x v="0"/>
    <s v="Si"/>
    <n v="4566"/>
    <s v="NO ES CLIENTE"/>
    <s v="NO ES CLIENTE"/>
    <x v="1"/>
    <s v="Oficina"/>
    <s v="PIURA"/>
    <s v="NORTE 1"/>
    <x v="10"/>
    <d v="2020-02-15T00:00:00"/>
    <n v="2020"/>
    <s v="I Trimestre 20"/>
    <s v="Febrero"/>
    <d v="2020-03-16T00:00:00"/>
    <d v="2020-03-06T00:00:00"/>
    <x v="2"/>
    <x v="2"/>
    <x v="3"/>
    <x v="3"/>
    <s v="ISABEL CRISTINA COLLAVE ZAVALETA"/>
    <n v="19032711"/>
    <x v="12"/>
    <x v="0"/>
    <x v="1"/>
  </r>
  <r>
    <s v="Reclamo"/>
    <x v="0"/>
    <s v="Si"/>
    <n v="4570"/>
    <s v="CHACHAPOYAS"/>
    <s v="LC"/>
    <x v="1"/>
    <s v="Oficina"/>
    <s v="CHACHAPOYAS LC"/>
    <s v="NORTE 2"/>
    <x v="9"/>
    <d v="2020-02-17T00:00:00"/>
    <n v="2020"/>
    <s v="I Trimestre 20"/>
    <s v="Febrero"/>
    <d v="2020-03-18T00:00:00"/>
    <d v="2020-03-11T00:00:00"/>
    <x v="1"/>
    <x v="1"/>
    <x v="5"/>
    <x v="5"/>
    <s v="WALTER MIGUEL CHUQUIPA TOMANGUILLA"/>
    <n v="33431677"/>
    <x v="25"/>
    <x v="0"/>
    <x v="1"/>
  </r>
  <r>
    <s v="Reclamo"/>
    <x v="0"/>
    <s v="Si"/>
    <n v="4567"/>
    <s v="NO ES CLIENTE"/>
    <s v="NO ES CLIENTE"/>
    <x v="0"/>
    <s v="Vía internet"/>
    <s v="SURCO"/>
    <s v="LIMA NOR ESTE "/>
    <x v="0"/>
    <d v="2020-02-17T00:00:00"/>
    <n v="2020"/>
    <s v="I Trimestre 20"/>
    <s v="Febrero"/>
    <d v="2020-03-18T00:00:00"/>
    <d v="2020-03-11T00:00:00"/>
    <x v="2"/>
    <x v="2"/>
    <x v="3"/>
    <x v="3"/>
    <s v="LUIS VARGAS MALAGA "/>
    <n v="471817"/>
    <x v="25"/>
    <x v="0"/>
    <x v="1"/>
  </r>
  <r>
    <s v="Reclamo"/>
    <x v="0"/>
    <s v="Si"/>
    <n v="4568"/>
    <s v="TARAPOTO"/>
    <s v="EFE"/>
    <x v="0"/>
    <s v="Vía internet"/>
    <s v="SURCO"/>
    <s v="LIMA NOR ESTE "/>
    <x v="0"/>
    <d v="2020-02-17T00:00:00"/>
    <n v="2020"/>
    <s v="I Trimestre 20"/>
    <s v="Febrero"/>
    <d v="2020-03-18T00:00:00"/>
    <d v="2020-03-11T00:00:00"/>
    <x v="1"/>
    <x v="1"/>
    <x v="5"/>
    <x v="5"/>
    <s v="ANEL INGRID CAPPILLO RUIZ"/>
    <n v="47778450"/>
    <x v="25"/>
    <x v="0"/>
    <x v="1"/>
  </r>
  <r>
    <s v="Reclamo"/>
    <x v="0"/>
    <s v="Si"/>
    <n v="4569"/>
    <s v="JAVIER PRADO"/>
    <s v="LC"/>
    <x v="1"/>
    <s v="Oficina"/>
    <s v="LOS OLIVOS"/>
    <s v="LIMA NORTE CHICO"/>
    <x v="0"/>
    <d v="2020-02-17T00:00:00"/>
    <n v="2020"/>
    <s v="I Trimestre 20"/>
    <s v="Febrero"/>
    <d v="2020-03-18T00:00:00"/>
    <d v="2020-03-11T00:00:00"/>
    <x v="1"/>
    <x v="1"/>
    <x v="5"/>
    <x v="5"/>
    <s v="HERNAN ESTEBAN YCHIPAS CALDERON"/>
    <n v="9436007"/>
    <x v="25"/>
    <x v="0"/>
    <x v="1"/>
  </r>
  <r>
    <s v="Reclamo"/>
    <x v="1"/>
    <s v="Si"/>
    <n v="4576"/>
    <s v="NO ES CLIENTE"/>
    <s v="NO ES CLIENTE"/>
    <x v="0"/>
    <s v="Vía internet"/>
    <s v="SURCO"/>
    <s v="LIMA NOR ESTE "/>
    <x v="0"/>
    <d v="2020-02-18T00:00:00"/>
    <n v="2020"/>
    <s v="I Trimestre 20"/>
    <s v="Febrero"/>
    <d v="2020-03-19T00:00:00"/>
    <d v="2020-03-11T00:00:00"/>
    <x v="2"/>
    <x v="2"/>
    <x v="3"/>
    <x v="3"/>
    <s v="LUIS HERRERA TOSCAINO"/>
    <n v="10113437"/>
    <x v="15"/>
    <x v="0"/>
    <x v="1"/>
  </r>
  <r>
    <s v="Reclamo"/>
    <x v="1"/>
    <s v="Si"/>
    <n v="4577"/>
    <s v="NO ES CLIENTE"/>
    <s v="NO ES CLIENTE"/>
    <x v="0"/>
    <s v="Vía internet"/>
    <s v="SURCO"/>
    <s v="LIMA NOR ESTE "/>
    <x v="0"/>
    <d v="2020-02-19T00:00:00"/>
    <n v="2020"/>
    <s v="I Trimestre 20"/>
    <s v="Febrero"/>
    <d v="2020-03-20T00:00:00"/>
    <d v="2020-03-11T00:00:00"/>
    <x v="2"/>
    <x v="2"/>
    <x v="3"/>
    <x v="3"/>
    <s v="MARCO ANTONIO VASQUEZ LEON"/>
    <n v="45896094"/>
    <x v="6"/>
    <x v="0"/>
    <x v="1"/>
  </r>
  <r>
    <s v="Reclamo"/>
    <x v="1"/>
    <s v="Si"/>
    <n v="4578"/>
    <s v="ICA EFE"/>
    <s v="EFE"/>
    <x v="0"/>
    <s v="Vía internet"/>
    <s v="SURCO"/>
    <s v="LIMA NOR ESTE "/>
    <x v="0"/>
    <d v="2020-02-19T00:00:00"/>
    <n v="2020"/>
    <s v="I Trimestre 20"/>
    <s v="Febrero"/>
    <d v="2020-03-20T00:00:00"/>
    <d v="2020-03-09T00:00:00"/>
    <x v="1"/>
    <x v="1"/>
    <x v="5"/>
    <x v="5"/>
    <s v="HECTOR FERNANDO HUAMAN HERNANDEZ"/>
    <n v="72158912"/>
    <x v="16"/>
    <x v="0"/>
    <x v="1"/>
  </r>
  <r>
    <s v="Reclamo"/>
    <x v="0"/>
    <s v="Si"/>
    <n v="4582"/>
    <s v="TARMA EFE"/>
    <s v="EFE"/>
    <x v="1"/>
    <s v="Oficina"/>
    <s v="TARMA"/>
    <s v="SUR"/>
    <x v="19"/>
    <d v="2020-02-20T00:00:00"/>
    <n v="2020"/>
    <s v="I Trimestre 20"/>
    <s v="Febrero"/>
    <d v="2020-03-21T00:00:00"/>
    <d v="2020-03-10T00:00:00"/>
    <x v="1"/>
    <x v="1"/>
    <x v="1"/>
    <x v="1"/>
    <s v="MARIELA NERIDA OLIVARES QUINCHO"/>
    <n v="21120398"/>
    <x v="16"/>
    <x v="0"/>
    <x v="1"/>
  </r>
  <r>
    <s v="Reclamo"/>
    <x v="1"/>
    <s v="Si"/>
    <n v="4579"/>
    <s v="CHICLAYO"/>
    <s v="EFE"/>
    <x v="1"/>
    <s v="Oficina"/>
    <s v="CHICLAYO EFE"/>
    <s v="NORTE 2"/>
    <x v="3"/>
    <d v="2020-02-20T00:00:00"/>
    <n v="2020"/>
    <s v="I Trimestre 20"/>
    <s v="Febrero"/>
    <d v="2020-03-21T00:00:00"/>
    <d v="2020-03-12T00:00:00"/>
    <x v="1"/>
    <x v="1"/>
    <x v="5"/>
    <x v="5"/>
    <s v="ROSSY ELIZABETH SANCHEZ BERNAL"/>
    <n v="76618960"/>
    <x v="6"/>
    <x v="0"/>
    <x v="1"/>
  </r>
  <r>
    <s v="Reclamo"/>
    <x v="1"/>
    <s v="Si"/>
    <n v="4580"/>
    <s v="NO ES CLIENTE"/>
    <s v="NO ES CLIENTE"/>
    <x v="0"/>
    <s v="Vía internet"/>
    <s v="SURCO"/>
    <s v="LIMA NOR ESTE "/>
    <x v="0"/>
    <d v="2020-02-20T00:00:00"/>
    <n v="2020"/>
    <s v="I Trimestre 20"/>
    <s v="Febrero"/>
    <d v="2020-03-21T00:00:00"/>
    <d v="2020-03-10T00:00:00"/>
    <x v="2"/>
    <x v="2"/>
    <x v="1"/>
    <x v="1"/>
    <s v="MAX LAURENTE BUIZA"/>
    <n v="70436071"/>
    <x v="16"/>
    <x v="0"/>
    <x v="1"/>
  </r>
  <r>
    <s v="Reclamo"/>
    <x v="1"/>
    <s v="Si"/>
    <n v="4581"/>
    <s v="ICA EFE"/>
    <s v="EFE"/>
    <x v="0"/>
    <s v="Vía internet"/>
    <s v="SURCO"/>
    <s v="LIMA NOR ESTE "/>
    <x v="0"/>
    <d v="2020-02-20T00:00:00"/>
    <n v="2020"/>
    <s v="I Trimestre 20"/>
    <s v="Febrero"/>
    <d v="2020-03-21T00:00:00"/>
    <d v="2020-03-05T00:00:00"/>
    <x v="1"/>
    <x v="1"/>
    <x v="1"/>
    <x v="1"/>
    <s v="JESUS ALBERTO MIRANDA RAMOS"/>
    <n v="21440692"/>
    <x v="33"/>
    <x v="0"/>
    <x v="2"/>
  </r>
  <r>
    <s v="Reclamo"/>
    <x v="1"/>
    <s v="Si"/>
    <n v="4587"/>
    <s v="LA MERCED"/>
    <s v="LC"/>
    <x v="1"/>
    <s v="Oficina"/>
    <s v="LA MERCED"/>
    <s v="CENTRO"/>
    <x v="1"/>
    <d v="2020-02-21T00:00:00"/>
    <n v="2020"/>
    <s v="I Trimestre 20"/>
    <s v="Febrero"/>
    <d v="2020-03-22T00:00:00"/>
    <d v="2020-02-25T00:00:00"/>
    <x v="1"/>
    <x v="1"/>
    <x v="5"/>
    <x v="5"/>
    <s v="MARINA DOMINGA MOLINA ASTO"/>
    <n v="44748536"/>
    <x v="18"/>
    <x v="0"/>
    <x v="2"/>
  </r>
  <r>
    <s v="Reclamo"/>
    <x v="1"/>
    <s v="Si"/>
    <n v="4585"/>
    <s v="CHORRILLOS"/>
    <s v="LC"/>
    <x v="0"/>
    <s v="Vía internet"/>
    <s v="SURCO"/>
    <s v="LIMA NOR ESTE "/>
    <x v="0"/>
    <d v="2020-02-21T00:00:00"/>
    <n v="2020"/>
    <s v="I Trimestre 20"/>
    <s v="Febrero"/>
    <d v="2020-03-22T00:00:00"/>
    <d v="2020-03-12T00:00:00"/>
    <x v="1"/>
    <x v="1"/>
    <x v="1"/>
    <x v="1"/>
    <s v="PERCY PALOMINO YANCCE"/>
    <n v="76292920"/>
    <x v="12"/>
    <x v="0"/>
    <x v="1"/>
  </r>
  <r>
    <s v="Reclamo"/>
    <x v="0"/>
    <s v="Si"/>
    <n v="4586"/>
    <s v="NO ES CLIENTE"/>
    <s v="NO ES CLIENTE"/>
    <x v="0"/>
    <s v="Vía internet"/>
    <s v="SURCO"/>
    <s v="LIMA NOR ESTE "/>
    <x v="0"/>
    <d v="2020-02-21T00:00:00"/>
    <n v="2020"/>
    <s v="I Trimestre 20"/>
    <s v="Febrero"/>
    <d v="2020-03-22T00:00:00"/>
    <d v="2020-03-12T00:00:00"/>
    <x v="2"/>
    <x v="2"/>
    <x v="1"/>
    <x v="1"/>
    <s v="VICTOR CHIPANA NUÑEZ"/>
    <n v="47571298"/>
    <x v="12"/>
    <x v="0"/>
    <x v="1"/>
  </r>
  <r>
    <s v="Reclamo"/>
    <x v="0"/>
    <s v="Si"/>
    <n v="4594"/>
    <s v="AREQUIPA 3"/>
    <s v="EFE"/>
    <x v="1"/>
    <s v="Oficina"/>
    <s v="AREQUIPA"/>
    <s v="SUR"/>
    <x v="4"/>
    <d v="2020-02-24T00:00:00"/>
    <n v="2020"/>
    <s v="I Trimestre 20"/>
    <s v="Febrero"/>
    <d v="2020-03-25T00:00:00"/>
    <d v="2020-02-26T00:00:00"/>
    <x v="1"/>
    <x v="1"/>
    <x v="0"/>
    <x v="0"/>
    <s v="CHRISTHEL YAHAYRA RONDON ARIAS"/>
    <n v="76376359"/>
    <x v="21"/>
    <x v="0"/>
    <x v="2"/>
  </r>
  <r>
    <s v="Reclamo"/>
    <x v="1"/>
    <s v="Si"/>
    <n v="4590"/>
    <s v="NO ES CLIENTE"/>
    <s v="NO ES CLIENTE"/>
    <x v="0"/>
    <s v="Vía internet"/>
    <s v="SURCO"/>
    <s v="LIMA NOR ESTE "/>
    <x v="0"/>
    <d v="2020-02-24T00:00:00"/>
    <n v="2020"/>
    <s v="I Trimestre 20"/>
    <s v="Febrero"/>
    <d v="2020-03-25T00:00:00"/>
    <d v="2020-02-25T00:00:00"/>
    <x v="2"/>
    <x v="2"/>
    <x v="1"/>
    <x v="1"/>
    <s v="STEFANIE MARCOS RAMIREZ"/>
    <n v="71429467"/>
    <x v="24"/>
    <x v="0"/>
    <x v="2"/>
  </r>
  <r>
    <s v="Reclamo"/>
    <x v="1"/>
    <s v="Si"/>
    <n v="4591"/>
    <s v="SATIPO"/>
    <s v="LC"/>
    <x v="0"/>
    <s v="Vía internet"/>
    <s v="SURCO"/>
    <s v="LIMA NOR ESTE "/>
    <x v="0"/>
    <d v="2020-02-24T00:00:00"/>
    <n v="2020"/>
    <s v="I Trimestre 20"/>
    <s v="Febrero"/>
    <d v="2020-03-25T00:00:00"/>
    <d v="2020-02-25T00:00:00"/>
    <x v="1"/>
    <x v="1"/>
    <x v="4"/>
    <x v="4"/>
    <s v="MARY LUZ PIZARRO VASQUEZ"/>
    <n v="45654219"/>
    <x v="24"/>
    <x v="0"/>
    <x v="2"/>
  </r>
  <r>
    <s v="Reclamo"/>
    <x v="1"/>
    <s v="Si"/>
    <n v="4592"/>
    <s v="CUSCO"/>
    <s v="EFE"/>
    <x v="0"/>
    <s v="Vía internet"/>
    <s v="SURCO"/>
    <s v="LIMA NOR ESTE "/>
    <x v="0"/>
    <d v="2020-02-24T00:00:00"/>
    <n v="2020"/>
    <s v="I Trimestre 20"/>
    <s v="Febrero"/>
    <d v="2020-03-25T00:00:00"/>
    <d v="2020-03-24T00:00:00"/>
    <x v="1"/>
    <x v="1"/>
    <x v="1"/>
    <x v="1"/>
    <s v="RUBEN PUMALLICA VALLENAS"/>
    <n v="23989743"/>
    <x v="5"/>
    <x v="0"/>
    <x v="1"/>
  </r>
  <r>
    <s v="Reclamo"/>
    <x v="1"/>
    <s v="Si"/>
    <n v="4595"/>
    <s v="ICA"/>
    <s v="EFE"/>
    <x v="0"/>
    <s v="Vía internet"/>
    <s v="SURCO"/>
    <s v="LIMA NOR ESTE "/>
    <x v="0"/>
    <d v="2020-02-24T00:00:00"/>
    <n v="2020"/>
    <s v="I Trimestre 20"/>
    <s v="Febrero"/>
    <d v="2020-03-25T00:00:00"/>
    <d v="2020-03-05T00:00:00"/>
    <x v="1"/>
    <x v="1"/>
    <x v="5"/>
    <x v="5"/>
    <s v="JESUS ALBERTO MIRANDA RAMOS"/>
    <n v="21440692"/>
    <x v="29"/>
    <x v="0"/>
    <x v="2"/>
  </r>
  <r>
    <s v="Reclamo"/>
    <x v="1"/>
    <s v="Si"/>
    <n v="4597"/>
    <s v="HUANCAYO"/>
    <s v="LC"/>
    <x v="0"/>
    <s v="Vía internet"/>
    <s v="SURCO"/>
    <s v="LIMA NOR ESTE "/>
    <x v="0"/>
    <d v="2020-02-24T00:00:00"/>
    <n v="2020"/>
    <s v="I Trimestre 20"/>
    <s v="Febrero"/>
    <d v="2020-03-25T00:00:00"/>
    <d v="2020-02-26T00:00:00"/>
    <x v="1"/>
    <x v="1"/>
    <x v="5"/>
    <x v="5"/>
    <s v="MARTHA AYDE CURISINCHE CASTAÑEDA"/>
    <n v="71709136"/>
    <x v="21"/>
    <x v="0"/>
    <x v="2"/>
  </r>
  <r>
    <s v="Reclamo"/>
    <x v="0"/>
    <s v="Si"/>
    <n v="4593"/>
    <s v="HUANCAYO"/>
    <s v="EFE"/>
    <x v="0"/>
    <s v="Vía internet"/>
    <s v="SURCO"/>
    <s v="LIMA NOR ESTE "/>
    <x v="0"/>
    <d v="2020-02-24T00:00:00"/>
    <n v="2020"/>
    <s v="I Trimestre 20"/>
    <s v="Febrero"/>
    <d v="2020-03-25T00:00:00"/>
    <d v="2020-03-12T00:00:00"/>
    <x v="1"/>
    <x v="1"/>
    <x v="4"/>
    <x v="4"/>
    <s v="DANIEL MARCOS RIOS MENENDEZ"/>
    <n v="44921884"/>
    <x v="31"/>
    <x v="0"/>
    <x v="1"/>
  </r>
  <r>
    <s v="Reclamo"/>
    <x v="0"/>
    <s v="Si"/>
    <n v="4596"/>
    <s v="ICA"/>
    <s v="CAJA LUREN"/>
    <x v="0"/>
    <s v="Vía internet"/>
    <s v="SURCO"/>
    <s v="LIMA NOR ESTE "/>
    <x v="0"/>
    <d v="2020-02-24T00:00:00"/>
    <n v="2020"/>
    <s v="I Trimestre 20"/>
    <s v="Febrero"/>
    <d v="2020-03-25T00:00:00"/>
    <d v="2020-02-26T00:00:00"/>
    <x v="0"/>
    <x v="0"/>
    <x v="1"/>
    <x v="1"/>
    <s v="WILLIAMS MAGALLANES HERNANDEZ"/>
    <n v="42013576"/>
    <x v="21"/>
    <x v="0"/>
    <x v="2"/>
  </r>
  <r>
    <s v="Reclamo"/>
    <x v="1"/>
    <s v="Si"/>
    <n v="4599"/>
    <s v="SAN JUAN DE LURIGANCHO"/>
    <s v="EFE"/>
    <x v="1"/>
    <s v="Oficina"/>
    <s v="SAN JUAN DE LURIGANCHO"/>
    <s v="LIMA NORESTE"/>
    <x v="0"/>
    <d v="2020-02-24T00:00:00"/>
    <n v="2020"/>
    <s v="I Trimestre 20"/>
    <s v="Febrero"/>
    <d v="2020-03-25T00:00:00"/>
    <d v="2020-02-27T00:00:00"/>
    <x v="1"/>
    <x v="1"/>
    <x v="5"/>
    <x v="5"/>
    <s v="JUAN LUIS ROJAS TUCTO"/>
    <n v="46516081"/>
    <x v="19"/>
    <x v="0"/>
    <x v="2"/>
  </r>
  <r>
    <s v="Reclamo"/>
    <x v="1"/>
    <s v="Si"/>
    <n v="4600"/>
    <s v="SULLANA"/>
    <s v="LC"/>
    <x v="1"/>
    <s v="Oficina"/>
    <s v="SULLANA LC"/>
    <s v="NORTE 1"/>
    <x v="18"/>
    <d v="2020-02-24T00:00:00"/>
    <n v="2020"/>
    <s v="I Trimestre 20"/>
    <s v="Febrero"/>
    <d v="2020-03-25T00:00:00"/>
    <d v="2020-03-05T00:00:00"/>
    <x v="1"/>
    <x v="1"/>
    <x v="1"/>
    <x v="1"/>
    <s v="JORGE LUIS OLAYA ALBURQUEQUE"/>
    <n v="48274955"/>
    <x v="29"/>
    <x v="0"/>
    <x v="2"/>
  </r>
  <r>
    <s v="Reclamo"/>
    <x v="1"/>
    <s v="Si"/>
    <n v="4601"/>
    <s v="NO ES CLIENTE"/>
    <s v="NO ES CLIENTE"/>
    <x v="1"/>
    <s v="Oficina"/>
    <s v="CHIMBOTE"/>
    <s v="NORTE 3"/>
    <x v="16"/>
    <d v="2020-02-25T00:00:00"/>
    <n v="2020"/>
    <s v="I Trimestre 20"/>
    <s v="Febrero"/>
    <d v="2020-03-26T00:00:00"/>
    <d v="2020-03-02T00:00:00"/>
    <x v="2"/>
    <x v="2"/>
    <x v="3"/>
    <x v="3"/>
    <s v="CLEVER APONTE GOMEZ"/>
    <n v="32919045"/>
    <x v="22"/>
    <x v="0"/>
    <x v="2"/>
  </r>
  <r>
    <s v="Reclamo"/>
    <x v="1"/>
    <s v="Si"/>
    <n v="4606"/>
    <s v="HUANCAYO"/>
    <s v="EFE"/>
    <x v="1"/>
    <s v="Oficina"/>
    <s v="HUANCAYO "/>
    <s v="CENTRO"/>
    <x v="7"/>
    <d v="2020-02-25T00:00:00"/>
    <n v="2020"/>
    <s v="I Trimestre 20"/>
    <s v="Febrero"/>
    <d v="2020-03-26T00:00:00"/>
    <d v="2020-02-28T00:00:00"/>
    <x v="1"/>
    <x v="1"/>
    <x v="5"/>
    <x v="5"/>
    <s v="ELSI DULA INGA CASTAÑEDA"/>
    <n v="43700230"/>
    <x v="19"/>
    <x v="0"/>
    <x v="2"/>
  </r>
  <r>
    <s v="Reclamo"/>
    <x v="1"/>
    <s v="Si"/>
    <n v="4605"/>
    <s v="NO ES CLIENTE"/>
    <s v="NO ES CLIENTE"/>
    <x v="0"/>
    <s v="Vía telefónica"/>
    <s v="SURCO"/>
    <s v="LIMA NOR ESTE "/>
    <x v="0"/>
    <d v="2020-02-25T00:00:00"/>
    <n v="2020"/>
    <s v="I Trimestre 20"/>
    <s v="Febrero"/>
    <d v="2020-03-26T00:00:00"/>
    <d v="2020-02-28T00:00:00"/>
    <x v="0"/>
    <x v="0"/>
    <x v="0"/>
    <x v="0"/>
    <s v="KATHIA ROXANA VELASQUEZ SOTO"/>
    <n v="21887432"/>
    <x v="19"/>
    <x v="0"/>
    <x v="2"/>
  </r>
  <r>
    <s v="Reclamo"/>
    <x v="1"/>
    <s v="Si"/>
    <n v="4604"/>
    <s v="VILLA EL SALVADOR"/>
    <s v="EFE"/>
    <x v="1"/>
    <s v="Oficina"/>
    <s v="VILLA EL SALVADOR"/>
    <s v="LIMA SUR CHICO"/>
    <x v="0"/>
    <d v="2020-02-25T00:00:00"/>
    <n v="2020"/>
    <s v="I Trimestre 20"/>
    <s v="Febrero"/>
    <d v="2020-03-26T00:00:00"/>
    <d v="2020-03-24T00:00:00"/>
    <x v="1"/>
    <x v="1"/>
    <x v="1"/>
    <x v="1"/>
    <s v="CELIA CALDERON YARINGAAHNO"/>
    <n v="9292234"/>
    <x v="1"/>
    <x v="0"/>
    <x v="1"/>
  </r>
  <r>
    <s v="Reclamo"/>
    <x v="1"/>
    <s v="Si"/>
    <n v="4607"/>
    <s v="NO ES CLIENTE"/>
    <s v="NO ES CLIENTE"/>
    <x v="0"/>
    <s v="Vía telefónica"/>
    <s v="SURCO"/>
    <s v="LIMA NOR ESTE "/>
    <x v="0"/>
    <d v="2020-02-26T00:00:00"/>
    <n v="2020"/>
    <s v="I Trimestre 20"/>
    <s v="Febrero"/>
    <d v="2020-03-27T00:00:00"/>
    <d v="2020-02-28T00:00:00"/>
    <x v="2"/>
    <x v="2"/>
    <x v="1"/>
    <x v="1"/>
    <s v="YELSIN FLORES IBARRA"/>
    <n v="47382158"/>
    <x v="21"/>
    <x v="0"/>
    <x v="2"/>
  </r>
  <r>
    <s v="Reclamo"/>
    <x v="0"/>
    <s v="Si"/>
    <n v="4610"/>
    <s v="NO ES CLIENTE"/>
    <s v="NO ES CLIENTE"/>
    <x v="0"/>
    <s v="Vía internet"/>
    <s v="SURCO"/>
    <s v="LIMA NOR ESTE "/>
    <x v="0"/>
    <d v="2020-02-26T00:00:00"/>
    <n v="2020"/>
    <s v="I Trimestre 20"/>
    <s v="Febrero"/>
    <d v="2020-03-27T00:00:00"/>
    <d v="2020-03-11T00:00:00"/>
    <x v="2"/>
    <x v="2"/>
    <x v="3"/>
    <x v="3"/>
    <s v="GERARDO CHAYÑA CONTRERAS"/>
    <n v="1321729"/>
    <x v="33"/>
    <x v="0"/>
    <x v="2"/>
  </r>
  <r>
    <s v="Reclamo"/>
    <x v="1"/>
    <s v="Si"/>
    <n v="4611"/>
    <s v="AREQUIPA 2"/>
    <s v="EFE"/>
    <x v="1"/>
    <s v="Oficina"/>
    <s v="AREQUIPA"/>
    <s v="SUR"/>
    <x v="4"/>
    <d v="2020-02-27T00:00:00"/>
    <n v="2020"/>
    <s v="I Trimestre 20"/>
    <s v="Febrero"/>
    <d v="2020-03-28T00:00:00"/>
    <d v="2020-03-12T00:00:00"/>
    <x v="1"/>
    <x v="1"/>
    <x v="0"/>
    <x v="0"/>
    <s v="DAMIANA PEÑA TORRES"/>
    <n v="71784123"/>
    <x v="33"/>
    <x v="0"/>
    <x v="2"/>
  </r>
  <r>
    <s v="Reclamo"/>
    <x v="0"/>
    <s v="Si"/>
    <n v="4613"/>
    <s v="NO ES CLIENTE"/>
    <s v="NO ES CLIENTE"/>
    <x v="0"/>
    <s v="Vía internet"/>
    <s v="SURCO"/>
    <s v="LIMA NOR ESTE "/>
    <x v="0"/>
    <d v="2020-02-27T00:00:00"/>
    <n v="2020"/>
    <s v="I Trimestre 20"/>
    <s v="Febrero"/>
    <d v="2020-03-28T00:00:00"/>
    <d v="2020-03-05T00:00:00"/>
    <x v="1"/>
    <x v="1"/>
    <x v="1"/>
    <x v="1"/>
    <s v="GLADYS GARAY CARRANZA"/>
    <n v="16794854"/>
    <x v="30"/>
    <x v="0"/>
    <x v="2"/>
  </r>
  <r>
    <s v="Reclamo"/>
    <x v="0"/>
    <s v="Si"/>
    <n v="4614"/>
    <s v="NO ES CLIENTE"/>
    <s v="NO ES CLIENTE"/>
    <x v="0"/>
    <s v="Vía telefónica"/>
    <s v="SURCO"/>
    <s v="LIMA NOR ESTE "/>
    <x v="0"/>
    <d v="2020-02-27T00:00:00"/>
    <n v="2020"/>
    <s v="I Trimestre 20"/>
    <s v="Febrero"/>
    <d v="2020-03-28T00:00:00"/>
    <d v="2020-03-05T00:00:00"/>
    <x v="2"/>
    <x v="2"/>
    <x v="3"/>
    <x v="3"/>
    <s v="ROCIO CORINA NINA TAPIA"/>
    <n v="42022141"/>
    <x v="30"/>
    <x v="0"/>
    <x v="2"/>
  </r>
  <r>
    <s v="Reclamo"/>
    <x v="0"/>
    <s v="Si"/>
    <n v="4616"/>
    <s v="NO ES CLIENTE"/>
    <s v="NO ES CLIENTE"/>
    <x v="0"/>
    <s v="Vía internet"/>
    <s v="SURCO"/>
    <s v="LIMA NOR ESTE "/>
    <x v="0"/>
    <d v="2020-02-27T00:00:00"/>
    <n v="2020"/>
    <s v="I Trimestre 20"/>
    <s v="Febrero"/>
    <d v="2020-03-28T00:00:00"/>
    <d v="2020-03-11T00:00:00"/>
    <x v="2"/>
    <x v="2"/>
    <x v="3"/>
    <x v="3"/>
    <s v="GRETTA MILUSSICH MORALES"/>
    <n v="47790201"/>
    <x v="35"/>
    <x v="0"/>
    <x v="2"/>
  </r>
  <r>
    <s v="Reclamo"/>
    <x v="0"/>
    <s v="Si"/>
    <n v="4612"/>
    <s v="EL PEDREGAL"/>
    <s v="LC"/>
    <x v="1"/>
    <s v="Oficina"/>
    <s v="EL PEDREGAL"/>
    <s v="SUR"/>
    <x v="27"/>
    <d v="2020-02-27T00:00:00"/>
    <n v="2020"/>
    <s v="I Trimestre 20"/>
    <s v="Febrero"/>
    <d v="2020-03-28T00:00:00"/>
    <d v="2020-03-16T00:00:00"/>
    <x v="1"/>
    <x v="1"/>
    <x v="0"/>
    <x v="0"/>
    <s v="JUANA ALICIA TTUPA SALDIBAR"/>
    <n v="47165311"/>
    <x v="9"/>
    <x v="0"/>
    <x v="1"/>
  </r>
  <r>
    <s v="Reclamo"/>
    <x v="0"/>
    <s v="Si"/>
    <n v="4615"/>
    <s v="CHICLAYO "/>
    <s v="LC"/>
    <x v="1"/>
    <s v="Oficina"/>
    <s v="FERREÑAFE"/>
    <s v="NORTE 2"/>
    <x v="28"/>
    <d v="2020-02-27T00:00:00"/>
    <n v="2020"/>
    <s v="I Trimestre 20"/>
    <s v="Febrero"/>
    <d v="2020-03-28T00:00:00"/>
    <d v="2020-03-26T00:00:00"/>
    <x v="1"/>
    <x v="1"/>
    <x v="5"/>
    <x v="5"/>
    <s v="KATTIA LUZ GUERRERO PURISACA"/>
    <n v="43594502"/>
    <x v="1"/>
    <x v="0"/>
    <x v="1"/>
  </r>
  <r>
    <s v="Reclamo"/>
    <x v="1"/>
    <s v="Si"/>
    <n v="4618"/>
    <s v="MOTUPE"/>
    <s v="EFE"/>
    <x v="1"/>
    <s v="Oficina"/>
    <s v="CHICLAYO EFE"/>
    <s v="NORTE 2"/>
    <x v="3"/>
    <d v="2020-02-28T00:00:00"/>
    <n v="2020"/>
    <s v="I Trimestre 20"/>
    <s v="Febrero"/>
    <d v="2020-03-29T00:00:00"/>
    <d v="2020-03-09T00:00:00"/>
    <x v="1"/>
    <x v="1"/>
    <x v="4"/>
    <x v="4"/>
    <s v="EUDIBIJES UCEDA RUELAS"/>
    <n v="17580641"/>
    <x v="29"/>
    <x v="0"/>
    <x v="2"/>
  </r>
  <r>
    <s v="Reclamo"/>
    <x v="1"/>
    <s v="Si"/>
    <n v="4617"/>
    <s v="NO ES CLIENTE"/>
    <s v="NO ES CLIENTE"/>
    <x v="0"/>
    <s v="Vía telefónica"/>
    <s v="SURCO"/>
    <s v="LIMA NOR ESTE "/>
    <x v="0"/>
    <d v="2020-02-28T00:00:00"/>
    <n v="2020"/>
    <s v="I Trimestre 20"/>
    <s v="Febrero"/>
    <d v="2020-03-29T00:00:00"/>
    <d v="2020-03-05T00:00:00"/>
    <x v="2"/>
    <x v="2"/>
    <x v="1"/>
    <x v="1"/>
    <s v="DENNIS MAGALY CANDELA GUEVARA"/>
    <n v="40826033"/>
    <x v="22"/>
    <x v="0"/>
    <x v="2"/>
  </r>
  <r>
    <s v="Reclamo"/>
    <x v="1"/>
    <s v="Si"/>
    <n v="4621"/>
    <s v="NO ES CLIENTE"/>
    <s v="NO ES CLIENTE"/>
    <x v="0"/>
    <s v="Vía internet"/>
    <s v="SURCO"/>
    <s v="LIMA NOR ESTE "/>
    <x v="0"/>
    <d v="2020-02-28T00:00:00"/>
    <n v="2020"/>
    <s v="I Trimestre 20"/>
    <s v="Febrero"/>
    <d v="2020-03-29T00:00:00"/>
    <d v="2020-03-09T00:00:00"/>
    <x v="1"/>
    <x v="1"/>
    <x v="1"/>
    <x v="1"/>
    <s v="YULI TITO CUSI"/>
    <n v="46118223"/>
    <x v="29"/>
    <x v="0"/>
    <x v="2"/>
  </r>
  <r>
    <s v="Reclamo"/>
    <x v="0"/>
    <s v="Si"/>
    <n v="4619"/>
    <s v="NAZCA"/>
    <s v="EFE"/>
    <x v="0"/>
    <s v="Vía internet"/>
    <s v="SURCO"/>
    <s v="LIMA NOR ESTE "/>
    <x v="0"/>
    <d v="2020-02-28T00:00:00"/>
    <n v="2020"/>
    <s v="I Trimestre 20"/>
    <s v="Febrero"/>
    <d v="2020-03-29T00:00:00"/>
    <d v="2020-03-25T00:00:00"/>
    <x v="1"/>
    <x v="1"/>
    <x v="5"/>
    <x v="5"/>
    <s v="JUAN PABLO RODRIGUEZ CISNEROS"/>
    <n v="20071662"/>
    <x v="7"/>
    <x v="0"/>
    <x v="1"/>
  </r>
  <r>
    <s v="Reclamo"/>
    <x v="0"/>
    <s v="Si"/>
    <n v="4620"/>
    <s v="NO ES CLIENTE"/>
    <s v="NO ES CLIENTE"/>
    <x v="0"/>
    <s v="Vía internet"/>
    <s v="SURCO"/>
    <s v="LIMA NOR ESTE "/>
    <x v="0"/>
    <d v="2020-02-28T00:00:00"/>
    <n v="2020"/>
    <s v="I Trimestre 20"/>
    <s v="Febrero"/>
    <d v="2020-03-29T00:00:00"/>
    <d v="2020-03-22T00:00:00"/>
    <x v="2"/>
    <x v="2"/>
    <x v="3"/>
    <x v="3"/>
    <s v="KARIN ESCALANTE MORVELI"/>
    <n v="23990524"/>
    <x v="25"/>
    <x v="0"/>
    <x v="1"/>
  </r>
  <r>
    <s v="Reclamo"/>
    <x v="1"/>
    <s v="Si"/>
    <n v="4625"/>
    <s v="NO ES CLIENTE"/>
    <s v="NO ES CLIENTE"/>
    <x v="1"/>
    <s v="Oficina"/>
    <s v="MALL DEL SUR"/>
    <s v="LIMA SUR CHICO"/>
    <x v="0"/>
    <d v="2020-03-02T00:00:00"/>
    <n v="2020"/>
    <s v="I Trimestre 20"/>
    <s v="Marzo"/>
    <d v="2020-04-01T00:00:00"/>
    <d v="2020-03-25T00:00:00"/>
    <x v="2"/>
    <x v="2"/>
    <x v="1"/>
    <x v="1"/>
    <s v="SILVIA ISABEL PALACIOS BARRERA"/>
    <n v="8782135"/>
    <x v="25"/>
    <x v="0"/>
    <x v="1"/>
  </r>
  <r>
    <s v="Reclamo"/>
    <x v="1"/>
    <s v="Si"/>
    <n v="4631"/>
    <s v="CHIMBOTE TRINIT"/>
    <s v="CONSTRUCCION"/>
    <x v="1"/>
    <s v="Oficina"/>
    <s v="CHIMBOTE"/>
    <s v="NORTE 3"/>
    <x v="16"/>
    <d v="2020-03-03T00:00:00"/>
    <n v="2020"/>
    <s v="I Trimestre 20"/>
    <s v="Marzo"/>
    <d v="2020-04-02T00:00:00"/>
    <d v="2020-03-05T00:00:00"/>
    <x v="1"/>
    <x v="1"/>
    <x v="0"/>
    <x v="0"/>
    <s v="ASTRID ZANEL LAURENTE ALBARRAN"/>
    <n v="46675033"/>
    <x v="21"/>
    <x v="0"/>
    <x v="2"/>
  </r>
  <r>
    <s v="Reclamo"/>
    <x v="1"/>
    <s v="Si"/>
    <n v="4627"/>
    <s v="NO ES CLIENTE"/>
    <s v="NO ES CLIENTE"/>
    <x v="1"/>
    <s v="Oficina"/>
    <s v="AREQUIPA"/>
    <s v="SUR"/>
    <x v="4"/>
    <d v="2020-03-03T00:00:00"/>
    <n v="2020"/>
    <s v="I Trimestre 20"/>
    <s v="Marzo"/>
    <d v="2020-04-02T00:00:00"/>
    <d v="2020-03-25T00:00:00"/>
    <x v="1"/>
    <x v="1"/>
    <x v="1"/>
    <x v="1"/>
    <s v="EDWIN HECTOR LLUTARI BUSTINCIO"/>
    <n v="1333656"/>
    <x v="15"/>
    <x v="0"/>
    <x v="1"/>
  </r>
  <r>
    <s v="Reclamo"/>
    <x v="1"/>
    <s v="Si"/>
    <n v="4628"/>
    <s v="ICA"/>
    <s v="EFE"/>
    <x v="0"/>
    <s v="Vía telefónica"/>
    <s v="SURCO"/>
    <s v="LIMA NOR ESTE "/>
    <x v="0"/>
    <d v="2020-03-03T00:00:00"/>
    <n v="2020"/>
    <s v="I Trimestre 20"/>
    <s v="Marzo"/>
    <d v="2020-04-02T00:00:00"/>
    <d v="2020-03-26T00:00:00"/>
    <x v="1"/>
    <x v="1"/>
    <x v="2"/>
    <x v="2"/>
    <s v="JOSE MANUEL CABRERA ALEJOS"/>
    <n v="42146149"/>
    <x v="25"/>
    <x v="0"/>
    <x v="1"/>
  </r>
  <r>
    <s v="Reclamo"/>
    <x v="1"/>
    <s v="Si"/>
    <n v="4629"/>
    <s v="BAMBAMARCA"/>
    <s v="EFE"/>
    <x v="0"/>
    <s v="Vía internet"/>
    <s v="SURCO"/>
    <s v="LIMA NOR ESTE "/>
    <x v="0"/>
    <d v="2020-03-03T00:00:00"/>
    <n v="2020"/>
    <s v="I Trimestre 20"/>
    <s v="Marzo"/>
    <d v="2020-04-02T00:00:00"/>
    <d v="2020-03-26T00:00:00"/>
    <x v="1"/>
    <x v="1"/>
    <x v="1"/>
    <x v="1"/>
    <s v="LEONIDES HEREDIA PEREZ"/>
    <n v="41808126"/>
    <x v="25"/>
    <x v="0"/>
    <x v="1"/>
  </r>
  <r>
    <s v="Reclamo"/>
    <x v="0"/>
    <s v="Si"/>
    <n v="4634"/>
    <s v="CAJAMARCA"/>
    <s v="LC"/>
    <x v="1"/>
    <s v="Oficina"/>
    <s v="CAJAMARCA"/>
    <s v="NORTE 2"/>
    <x v="5"/>
    <d v="2020-03-04T00:00:00"/>
    <n v="2020"/>
    <s v="I Trimestre 20"/>
    <s v="Marzo"/>
    <d v="2020-04-03T00:00:00"/>
    <d v="2020-03-27T00:00:00"/>
    <x v="1"/>
    <x v="1"/>
    <x v="5"/>
    <x v="5"/>
    <s v="REM EDWARD RODRIGUEZ VARGAS"/>
    <n v="47452583"/>
    <x v="25"/>
    <x v="0"/>
    <x v="1"/>
  </r>
  <r>
    <s v="Reclamo"/>
    <x v="1"/>
    <s v="Si"/>
    <n v="4632"/>
    <s v="HUANCAVELICA"/>
    <s v="LC"/>
    <x v="0"/>
    <s v="Vía telefónica"/>
    <s v="SURCO"/>
    <s v="LIMA NOR ESTE "/>
    <x v="0"/>
    <d v="2020-03-04T00:00:00"/>
    <n v="2020"/>
    <s v="I Trimestre 20"/>
    <s v="Marzo"/>
    <d v="2020-04-03T00:00:00"/>
    <d v="2020-03-05T00:00:00"/>
    <x v="1"/>
    <x v="1"/>
    <x v="4"/>
    <x v="4"/>
    <s v="ROMULO HENRY ORE ROJAS"/>
    <n v="23465560"/>
    <x v="24"/>
    <x v="0"/>
    <x v="2"/>
  </r>
  <r>
    <s v="Reclamo"/>
    <x v="0"/>
    <s v="Si"/>
    <n v="4637"/>
    <s v="VILLA EL SALVADOR"/>
    <s v="EFE"/>
    <x v="1"/>
    <s v="Oficina"/>
    <s v="VILLA EL SALVADOR"/>
    <s v="LIMA SUR CHICO"/>
    <x v="0"/>
    <d v="2020-03-04T00:00:00"/>
    <n v="2020"/>
    <s v="I Trimestre 20"/>
    <s v="Marzo"/>
    <d v="2020-04-03T00:00:00"/>
    <d v="2020-03-11T00:00:00"/>
    <x v="1"/>
    <x v="1"/>
    <x v="5"/>
    <x v="5"/>
    <s v="FILOMENO ELIAS SEDANO MAYTA"/>
    <n v="8907591"/>
    <x v="30"/>
    <x v="0"/>
    <x v="2"/>
  </r>
  <r>
    <s v="Reclamo"/>
    <x v="1"/>
    <s v="Si"/>
    <n v="4642"/>
    <s v="AREQUIPA "/>
    <s v="EFE"/>
    <x v="1"/>
    <s v="Oficina"/>
    <s v="AREQUIPA"/>
    <s v="SUR"/>
    <x v="4"/>
    <d v="2020-03-09T00:00:00"/>
    <n v="2020"/>
    <s v="I Trimestre 20"/>
    <s v="Marzo"/>
    <d v="2020-04-08T00:00:00"/>
    <d v="2020-03-27T00:00:00"/>
    <x v="1"/>
    <x v="1"/>
    <x v="0"/>
    <x v="0"/>
    <s v="REBELINO EDUARDO MAMANI RAMOS"/>
    <n v="4742713"/>
    <x v="9"/>
    <x v="0"/>
    <x v="1"/>
  </r>
  <r>
    <s v="Reclamo"/>
    <x v="1"/>
    <s v="Si"/>
    <n v="4639"/>
    <s v="JAVIER PRADO   "/>
    <s v="LC"/>
    <x v="0"/>
    <s v="Vía internet"/>
    <s v="SURCO"/>
    <s v="LIMA NOR ESTE "/>
    <x v="0"/>
    <d v="2020-03-09T00:00:00"/>
    <n v="2020"/>
    <s v="I Trimestre 20"/>
    <s v="Marzo"/>
    <d v="2020-04-08T00:00:00"/>
    <d v="2020-03-27T00:00:00"/>
    <x v="2"/>
    <x v="2"/>
    <x v="1"/>
    <x v="1"/>
    <s v="JOSE DIAZ LARA"/>
    <n v="7976102"/>
    <x v="9"/>
    <x v="0"/>
    <x v="1"/>
  </r>
  <r>
    <s v="Reclamo"/>
    <x v="1"/>
    <s v="Si"/>
    <n v="4643"/>
    <s v="NO ES CLIENTE"/>
    <s v="NO ES CLIENTE"/>
    <x v="0"/>
    <s v="Vía telefónica"/>
    <s v="SURCO"/>
    <s v="LIMA NOR ESTE "/>
    <x v="0"/>
    <d v="2020-03-09T00:00:00"/>
    <n v="2020"/>
    <s v="I Trimestre 20"/>
    <s v="Marzo"/>
    <d v="2020-04-08T00:00:00"/>
    <d v="2020-03-12T00:00:00"/>
    <x v="2"/>
    <x v="2"/>
    <x v="1"/>
    <x v="1"/>
    <s v="JOSE LUIS GARCIA PENA"/>
    <n v="10028697"/>
    <x v="19"/>
    <x v="0"/>
    <x v="2"/>
  </r>
  <r>
    <s v="Reclamo"/>
    <x v="1"/>
    <s v="Si"/>
    <n v="4644"/>
    <s v="PRO"/>
    <s v="EFE"/>
    <x v="0"/>
    <s v="Vía telefónica"/>
    <s v="SURCO"/>
    <s v="LIMA NOR ESTE "/>
    <x v="0"/>
    <d v="2020-03-09T00:00:00"/>
    <n v="2020"/>
    <s v="I Trimestre 20"/>
    <s v="Marzo"/>
    <d v="2020-04-08T00:00:00"/>
    <d v="2020-03-12T00:00:00"/>
    <x v="1"/>
    <x v="1"/>
    <x v="1"/>
    <x v="1"/>
    <s v="CARMEN ERNESTINA VELAZCO BOLUARTE"/>
    <n v="9674396"/>
    <x v="19"/>
    <x v="0"/>
    <x v="2"/>
  </r>
  <r>
    <s v="Reclamo"/>
    <x v="1"/>
    <s v="Si"/>
    <n v="4645"/>
    <s v="NO ES CLIENTE"/>
    <s v="NO ES CLIENTE"/>
    <x v="0"/>
    <s v="Vía internet"/>
    <s v="SURCO"/>
    <s v="LIMA NOR ESTE "/>
    <x v="0"/>
    <d v="2020-03-09T00:00:00"/>
    <n v="2020"/>
    <s v="I Trimestre 20"/>
    <s v="Marzo"/>
    <d v="2020-04-08T00:00:00"/>
    <d v="2020-03-10T00:00:00"/>
    <x v="2"/>
    <x v="2"/>
    <x v="1"/>
    <x v="1"/>
    <s v="MAX LAURENTE BUIZA"/>
    <n v="70436071"/>
    <x v="24"/>
    <x v="0"/>
    <x v="2"/>
  </r>
  <r>
    <s v="Reclamo"/>
    <x v="1"/>
    <s v="Si"/>
    <n v="4647"/>
    <s v="NO ES CLIENTE"/>
    <s v="NO ES CLIENTE"/>
    <x v="0"/>
    <s v="Vía internet"/>
    <s v="SURCO"/>
    <s v="LIMA NOR ESTE "/>
    <x v="0"/>
    <d v="2020-03-09T00:00:00"/>
    <n v="2020"/>
    <s v="I Trimestre 20"/>
    <s v="Marzo"/>
    <d v="2020-04-08T00:00:00"/>
    <d v="2020-03-10T00:00:00"/>
    <x v="2"/>
    <x v="2"/>
    <x v="1"/>
    <x v="1"/>
    <s v="JAVIER CHAVEZ ESPINOZA"/>
    <n v="25578466"/>
    <x v="24"/>
    <x v="0"/>
    <x v="2"/>
  </r>
  <r>
    <s v="Reclamo"/>
    <x v="1"/>
    <s v="Si"/>
    <n v="4651"/>
    <s v="ATE 2"/>
    <s v="LC"/>
    <x v="0"/>
    <s v="Vía telefónica"/>
    <s v="SURCO"/>
    <s v="LIMA NOR ESTE "/>
    <x v="0"/>
    <d v="2020-03-10T00:00:00"/>
    <n v="2020"/>
    <s v="I Trimestre 20"/>
    <s v="Marzo"/>
    <d v="2020-04-09T00:00:00"/>
    <d v="2020-03-31T00:00:00"/>
    <x v="2"/>
    <x v="2"/>
    <x v="1"/>
    <x v="1"/>
    <s v="HENRY MACEDO PORRAS MELO"/>
    <n v="40312988"/>
    <x v="6"/>
    <x v="0"/>
    <x v="1"/>
  </r>
  <r>
    <s v="Reclamo"/>
    <x v="0"/>
    <s v="Si"/>
    <n v="4650"/>
    <s v="LIMA"/>
    <s v="EFECTIDELIVERY"/>
    <x v="0"/>
    <s v="Vía telefónica"/>
    <s v="SURCO"/>
    <s v="LIMA NOR ESTE "/>
    <x v="0"/>
    <d v="2020-03-10T00:00:00"/>
    <n v="2020"/>
    <s v="I Trimestre 20"/>
    <s v="Marzo"/>
    <d v="2020-04-09T00:00:00"/>
    <d v="2020-03-30T00:00:00"/>
    <x v="1"/>
    <x v="1"/>
    <x v="0"/>
    <x v="0"/>
    <s v="SEGUNDO DANIEL MARIN RUIZ"/>
    <n v="7314118"/>
    <x v="12"/>
    <x v="0"/>
    <x v="1"/>
  </r>
  <r>
    <s v="Reclamo"/>
    <x v="0"/>
    <s v="Si"/>
    <n v="4660"/>
    <s v="CHEPEN"/>
    <s v="LC"/>
    <x v="1"/>
    <s v="Oficina"/>
    <s v="CHEPEN"/>
    <s v="NORTE 2"/>
    <x v="8"/>
    <d v="2020-03-11T00:00:00"/>
    <n v="2020"/>
    <s v="I Trimestre 20"/>
    <s v="Marzo"/>
    <d v="2020-04-10T00:00:00"/>
    <d v="2020-03-30T00:00:00"/>
    <x v="1"/>
    <x v="1"/>
    <x v="5"/>
    <x v="5"/>
    <s v="ALCIRA MIRELLA LEON SALDAÑA"/>
    <n v="73107338"/>
    <x v="16"/>
    <x v="0"/>
    <x v="1"/>
  </r>
  <r>
    <s v="Reclamo"/>
    <x v="1"/>
    <s v="Si"/>
    <n v="4663"/>
    <s v="NO ES CLIENTE"/>
    <s v="NO ES CLIENTE"/>
    <x v="1"/>
    <s v="Oficina"/>
    <s v="PIURA"/>
    <s v="NORTE 1"/>
    <x v="10"/>
    <d v="2020-03-11T00:00:00"/>
    <n v="2020"/>
    <s v="I Trimestre 20"/>
    <s v="Marzo"/>
    <d v="2020-04-10T00:00:00"/>
    <d v="2020-03-30T00:00:00"/>
    <x v="2"/>
    <x v="2"/>
    <x v="1"/>
    <x v="1"/>
    <s v="KATHERINE COLLAZOS RIVAS"/>
    <n v="73878787"/>
    <x v="16"/>
    <x v="0"/>
    <x v="1"/>
  </r>
  <r>
    <s v="Reclamo"/>
    <x v="1"/>
    <s v="Si"/>
    <n v="4671"/>
    <s v="HUANCAYO"/>
    <s v="LC"/>
    <x v="1"/>
    <s v="Oficina"/>
    <s v="HUANCAYO "/>
    <s v="CENTRO"/>
    <x v="7"/>
    <d v="2020-03-15T00:00:00"/>
    <n v="2020"/>
    <s v="I Trimestre 20"/>
    <s v="Marzo"/>
    <d v="2020-04-14T00:00:00"/>
    <d v="2020-03-30T00:00:00"/>
    <x v="2"/>
    <x v="2"/>
    <x v="1"/>
    <x v="1"/>
    <s v="CARMEN AMARILIS ANCCASI GARCIA"/>
    <n v="45275711"/>
    <x v="32"/>
    <x v="0"/>
    <x v="2"/>
  </r>
  <r>
    <s v="Reclamo"/>
    <x v="1"/>
    <s v="Si"/>
    <n v="4672"/>
    <s v="HUARAZ"/>
    <s v="EFE"/>
    <x v="1"/>
    <s v="Oficina"/>
    <s v="HUARAZ"/>
    <s v="NORTE 3"/>
    <x v="29"/>
    <d v="2020-03-16T00:00:00"/>
    <n v="2020"/>
    <s v="I Trimestre 20"/>
    <s v="Marzo"/>
    <d v="2020-04-15T00:00:00"/>
    <d v="2020-03-30T00:00:00"/>
    <x v="1"/>
    <x v="1"/>
    <x v="5"/>
    <x v="5"/>
    <s v="SONIA VIRGINIA SAENZ CAMONES"/>
    <n v="80171420"/>
    <x v="33"/>
    <x v="0"/>
    <x v="2"/>
  </r>
  <r>
    <s v="Reclamo"/>
    <x v="1"/>
    <s v="Si"/>
    <n v="4675"/>
    <s v="LOS OLIVOS"/>
    <s v="LC"/>
    <x v="0"/>
    <s v="Vía internet"/>
    <s v="SURCO"/>
    <s v="LIMA NOR ESTE "/>
    <x v="0"/>
    <d v="2020-03-16T00:00:00"/>
    <n v="2020"/>
    <s v="I Trimestre 20"/>
    <s v="Marzo"/>
    <d v="2020-04-15T00:00:00"/>
    <d v="2020-03-30T00:00:00"/>
    <x v="1"/>
    <x v="1"/>
    <x v="4"/>
    <x v="4"/>
    <s v="FRANCISCO REYNALDO ANDONAYRE CUEVA"/>
    <n v="40162370"/>
    <x v="33"/>
    <x v="0"/>
    <x v="2"/>
  </r>
  <r>
    <s v="Reclamo"/>
    <x v="1"/>
    <s v="Si"/>
    <n v="4676"/>
    <s v="SAN JUAN DE MIRAFLORES"/>
    <s v="EFE"/>
    <x v="1"/>
    <s v="Oficina"/>
    <s v="SAN JUAN DE MIRAFLORES"/>
    <s v="LIMA SUR CHICO"/>
    <x v="0"/>
    <d v="2020-03-16T00:00:00"/>
    <n v="2020"/>
    <s v="I Trimestre 20"/>
    <s v="Marzo"/>
    <d v="2020-04-15T00:00:00"/>
    <d v="2020-03-30T00:00:00"/>
    <x v="1"/>
    <x v="1"/>
    <x v="5"/>
    <x v="5"/>
    <s v="MOISES ABRAHAM DIAZ TICONA"/>
    <n v="42755776"/>
    <x v="33"/>
    <x v="0"/>
    <x v="2"/>
  </r>
  <r>
    <s v="Reclamo"/>
    <x v="0"/>
    <s v="Si"/>
    <n v="4674"/>
    <s v="VILLA EL SALVADOR"/>
    <s v="EFE"/>
    <x v="0"/>
    <s v="Vía internet"/>
    <s v="SURCO"/>
    <s v="LIMA NOR ESTE "/>
    <x v="0"/>
    <d v="2020-03-16T00:00:00"/>
    <n v="2020"/>
    <s v="I Trimestre 20"/>
    <s v="Marzo"/>
    <d v="2020-04-15T00:00:00"/>
    <d v="2020-03-30T00:00:00"/>
    <x v="1"/>
    <x v="1"/>
    <x v="5"/>
    <x v="5"/>
    <s v="ESTEFANI PATRICIA PEVES YNFANTE"/>
    <n v="47819476"/>
    <x v="33"/>
    <x v="0"/>
    <x v="2"/>
  </r>
  <r>
    <s v="Reclamo"/>
    <x v="0"/>
    <s v="Si"/>
    <n v="4682"/>
    <s v="NO ES CLIENTE"/>
    <s v="NO ES CLIENTE"/>
    <x v="0"/>
    <s v="Vía internet"/>
    <s v="SURCO"/>
    <s v="LIMA NOR ESTE "/>
    <x v="0"/>
    <d v="2020-03-18T00:00:00"/>
    <n v="2020"/>
    <s v="I Trimestre 20"/>
    <s v="Marzo"/>
    <d v="2020-04-17T00:00:00"/>
    <d v="2020-03-30T00:00:00"/>
    <x v="2"/>
    <x v="2"/>
    <x v="1"/>
    <x v="1"/>
    <s v="SUSAN CAMACHO ROJAS"/>
    <n v="72922466"/>
    <x v="28"/>
    <x v="0"/>
    <x v="2"/>
  </r>
  <r>
    <s v="Reclamo"/>
    <x v="1"/>
    <s v="Si"/>
    <n v="5684"/>
    <s v="LIMA"/>
    <s v="Hipotecario Propio"/>
    <x v="0"/>
    <s v="Vía internet"/>
    <s v="SURCO"/>
    <s v="LIMA NOR ESTE "/>
    <x v="0"/>
    <d v="2020-03-24T00:00:00"/>
    <n v="2020"/>
    <s v="I Trimestre 20"/>
    <s v="Marzo"/>
    <d v="2020-04-23T00:00:00"/>
    <d v="2020-03-24T00:00:00"/>
    <x v="0"/>
    <x v="0"/>
    <x v="1"/>
    <x v="1"/>
    <s v="AMY JIULISSA JUDITH ROMERO GARCIA"/>
    <n v="45136081"/>
    <x v="27"/>
    <x v="0"/>
    <x v="2"/>
  </r>
  <r>
    <s v="Reclamo"/>
    <x v="1"/>
    <s v="Si"/>
    <n v="5685"/>
    <s v="YURIMAGUAS"/>
    <s v="EFE"/>
    <x v="0"/>
    <s v="Vía internet"/>
    <s v="SURCO"/>
    <s v="LIMA NOR ESTE "/>
    <x v="0"/>
    <d v="2020-03-25T00:00:00"/>
    <n v="2020"/>
    <s v="I Trimestre 20"/>
    <s v="Marzo"/>
    <d v="2020-04-24T00:00:00"/>
    <d v="2020-03-30T00:00:00"/>
    <x v="1"/>
    <x v="1"/>
    <x v="5"/>
    <x v="5"/>
    <s v="CESAR OSWALDO RAMIREZ TELLO"/>
    <n v="5617054"/>
    <x v="26"/>
    <x v="0"/>
    <x v="2"/>
  </r>
  <r>
    <s v="Reclamo"/>
    <x v="2"/>
    <s v="Si"/>
    <n v="4583"/>
    <s v="SULLANA LC"/>
    <s v="LC"/>
    <x v="1"/>
    <s v="Oficina"/>
    <s v="SULLANA LC"/>
    <s v="NORTE 1"/>
    <x v="18"/>
    <d v="2020-02-20T00:00:00"/>
    <n v="2020"/>
    <s v="I Trimestre 20"/>
    <s v="Febrero"/>
    <d v="2020-03-21T00:00:00"/>
    <d v="2020-03-31T00:00:00"/>
    <x v="1"/>
    <x v="1"/>
    <x v="5"/>
    <x v="5"/>
    <s v="SANTOS ANGEL RETO MORALES"/>
    <n v="3566278"/>
    <x v="36"/>
    <x v="0"/>
    <x v="0"/>
  </r>
  <r>
    <s v="Reclamo"/>
    <x v="2"/>
    <s v="Si"/>
    <n v="4584"/>
    <s v="CHICLAYO "/>
    <s v="EFE"/>
    <x v="0"/>
    <s v="Vía internet"/>
    <s v="SURCO"/>
    <s v="LIMA NOR ESTE "/>
    <x v="0"/>
    <d v="2020-02-21T00:00:00"/>
    <n v="2020"/>
    <s v="I Trimestre 20"/>
    <s v="Febrero"/>
    <d v="2020-03-22T00:00:00"/>
    <d v="2020-03-31T00:00:00"/>
    <x v="1"/>
    <x v="1"/>
    <x v="5"/>
    <x v="5"/>
    <s v="GLORIA MARY ANN STEPHANIE ZALDIVAR RISCO"/>
    <n v="46586993"/>
    <x v="37"/>
    <x v="0"/>
    <x v="0"/>
  </r>
  <r>
    <s v="Reclamo"/>
    <x v="2"/>
    <s v="Si"/>
    <n v="4588"/>
    <s v="SULLANA"/>
    <s v="LC"/>
    <x v="1"/>
    <s v="Oficina"/>
    <s v="SULLANA"/>
    <s v="NORTE 1"/>
    <x v="18"/>
    <d v="2020-02-22T00:00:00"/>
    <n v="2020"/>
    <s v="I Trimestre 20"/>
    <s v="Febrero"/>
    <d v="2020-03-23T00:00:00"/>
    <d v="2020-03-31T00:00:00"/>
    <x v="1"/>
    <x v="1"/>
    <x v="1"/>
    <x v="1"/>
    <s v="LUZ VICTORIA SIHUAY GARCIA"/>
    <n v="42528450"/>
    <x v="38"/>
    <x v="0"/>
    <x v="0"/>
  </r>
  <r>
    <s v="Reclamo"/>
    <x v="2"/>
    <s v="Si"/>
    <n v="4602"/>
    <s v="LIMA"/>
    <s v="HIPOTECARIO"/>
    <x v="0"/>
    <s v="Correo Electronico"/>
    <s v="SURCO"/>
    <s v="LIMA NOR ESTE "/>
    <x v="0"/>
    <d v="2020-02-25T00:00:00"/>
    <n v="2020"/>
    <s v="I Trimestre 20"/>
    <s v="Febrero"/>
    <d v="2020-03-26T00:00:00"/>
    <d v="2020-03-31T00:00:00"/>
    <x v="0"/>
    <x v="0"/>
    <x v="0"/>
    <x v="0"/>
    <s v="JOSE LUIS RAMOS VENTURA"/>
    <n v="21405703"/>
    <x v="39"/>
    <x v="0"/>
    <x v="0"/>
  </r>
  <r>
    <s v="Reclamo"/>
    <x v="2"/>
    <s v="Si"/>
    <n v="4624"/>
    <s v="CUSCO"/>
    <s v="LC"/>
    <x v="1"/>
    <s v="Oficina"/>
    <s v="CUSCO"/>
    <s v="SUR ORIENTE"/>
    <x v="30"/>
    <d v="2020-03-02T00:00:00"/>
    <n v="2020"/>
    <s v="I Trimestre 20"/>
    <s v="Marzo"/>
    <d v="2020-04-01T00:00:00"/>
    <d v="2020-03-31T00:00:00"/>
    <x v="1"/>
    <x v="1"/>
    <x v="0"/>
    <x v="0"/>
    <s v="MARY KATHERYNE MENDOZA CACHI"/>
    <n v="45470493"/>
    <x v="5"/>
    <x v="0"/>
    <x v="1"/>
  </r>
  <r>
    <s v="Reclamo"/>
    <x v="2"/>
    <s v="Si"/>
    <n v="4630"/>
    <s v="VIRU"/>
    <s v="LC"/>
    <x v="0"/>
    <s v="Vía telefónica"/>
    <s v="SURCO"/>
    <s v="LIMA NOR ESTE "/>
    <x v="0"/>
    <d v="2020-03-03T00:00:00"/>
    <n v="2020"/>
    <s v="I Trimestre 20"/>
    <s v="Marzo"/>
    <d v="2020-04-02T00:00:00"/>
    <d v="2020-03-31T00:00:00"/>
    <x v="1"/>
    <x v="1"/>
    <x v="2"/>
    <x v="2"/>
    <s v="MILTON EDUARDO SANTIAGO SALINAS"/>
    <n v="42084640"/>
    <x v="1"/>
    <x v="0"/>
    <x v="1"/>
  </r>
  <r>
    <s v="Reclamo"/>
    <x v="2"/>
    <s v="Si"/>
    <n v="4633"/>
    <s v="NO ES CLIENTE"/>
    <s v="NO ES CLIENTE"/>
    <x v="0"/>
    <s v="Vía telefónica"/>
    <s v="SURCO"/>
    <s v="LIMA NOR ESTE "/>
    <x v="0"/>
    <d v="2020-03-04T00:00:00"/>
    <n v="2020"/>
    <s v="I Trimestre 20"/>
    <s v="Marzo"/>
    <d v="2020-04-03T00:00:00"/>
    <d v="2020-03-31T00:00:00"/>
    <x v="2"/>
    <x v="2"/>
    <x v="4"/>
    <x v="4"/>
    <s v="RAMON EMILIO RUESTA RAMIREZ"/>
    <n v="2808295"/>
    <x v="13"/>
    <x v="0"/>
    <x v="1"/>
  </r>
  <r>
    <s v="Reclamo"/>
    <x v="2"/>
    <s v="Si"/>
    <n v="4635"/>
    <s v="REACING TEAM ATE"/>
    <s v="DEALER"/>
    <x v="0"/>
    <s v="Vía internet"/>
    <s v="SURCO"/>
    <s v="LIMA NOR ESTE "/>
    <x v="0"/>
    <d v="2020-03-04T00:00:00"/>
    <n v="2020"/>
    <s v="I Trimestre 20"/>
    <s v="Marzo"/>
    <d v="2020-04-03T00:00:00"/>
    <d v="2020-03-31T00:00:00"/>
    <x v="1"/>
    <x v="1"/>
    <x v="5"/>
    <x v="5"/>
    <s v="MOISES VEGA VARGAS"/>
    <n v="46810060"/>
    <x v="13"/>
    <x v="0"/>
    <x v="1"/>
  </r>
  <r>
    <s v="Reclamo"/>
    <x v="2"/>
    <s v="Si"/>
    <n v="4636"/>
    <s v="LURIN"/>
    <s v="EFE"/>
    <x v="1"/>
    <s v="Oficina"/>
    <s v="LURIN"/>
    <s v="LIMA SUR CHICO"/>
    <x v="0"/>
    <d v="2020-03-04T00:00:00"/>
    <n v="2020"/>
    <s v="I Trimestre 20"/>
    <s v="Marzo"/>
    <d v="2020-04-03T00:00:00"/>
    <d v="2020-03-31T00:00:00"/>
    <x v="1"/>
    <x v="1"/>
    <x v="0"/>
    <x v="0"/>
    <s v="ELIZABETH URBINA HUAMANI"/>
    <n v="42940585"/>
    <x v="13"/>
    <x v="0"/>
    <x v="1"/>
  </r>
  <r>
    <s v="Reclamo"/>
    <x v="2"/>
    <s v="Si"/>
    <n v="4638"/>
    <s v="ATE"/>
    <s v="EFE"/>
    <x v="1"/>
    <s v="Oficina"/>
    <s v="ATE"/>
    <s v="LIMA NORESTE"/>
    <x v="0"/>
    <d v="2020-03-06T00:00:00"/>
    <n v="2020"/>
    <s v="I Trimestre 20"/>
    <s v="Marzo"/>
    <d v="2020-04-05T00:00:00"/>
    <d v="2020-03-31T00:00:00"/>
    <x v="1"/>
    <x v="1"/>
    <x v="5"/>
    <x v="5"/>
    <s v="FLORIAN ANTONIO YUPANQUI MORI"/>
    <n v="10042187"/>
    <x v="3"/>
    <x v="0"/>
    <x v="1"/>
  </r>
  <r>
    <s v="Reclamo"/>
    <x v="2"/>
    <s v="Si"/>
    <n v="4641"/>
    <s v="AREQUIPA "/>
    <s v="EFE"/>
    <x v="1"/>
    <s v="Oficina"/>
    <s v="AREQUIPA"/>
    <s v="SUR"/>
    <x v="4"/>
    <d v="2020-03-09T00:00:00"/>
    <n v="2020"/>
    <s v="I Trimestre 20"/>
    <s v="Marzo"/>
    <d v="2020-04-08T00:00:00"/>
    <d v="2020-03-31T00:00:00"/>
    <x v="1"/>
    <x v="1"/>
    <x v="5"/>
    <x v="5"/>
    <s v="EDGAR JUAN CHOQUE CALISAYA"/>
    <n v="29502604"/>
    <x v="15"/>
    <x v="0"/>
    <x v="1"/>
  </r>
  <r>
    <s v="Reclamo"/>
    <x v="2"/>
    <s v="Si"/>
    <n v="4649"/>
    <s v="CHICLAYO"/>
    <s v="EFE"/>
    <x v="1"/>
    <s v="Oficina"/>
    <s v="ICA"/>
    <s v="LIMA SUR CHICO"/>
    <x v="15"/>
    <d v="2020-03-09T00:00:00"/>
    <n v="2020"/>
    <s v="I Trimestre 20"/>
    <s v="Marzo"/>
    <d v="2020-04-08T00:00:00"/>
    <d v="2020-03-31T00:00:00"/>
    <x v="1"/>
    <x v="1"/>
    <x v="5"/>
    <x v="5"/>
    <s v="SAMUEL JUAN PALACIOS QUISPE"/>
    <n v="21575870"/>
    <x v="15"/>
    <x v="0"/>
    <x v="1"/>
  </r>
  <r>
    <s v="Reclamo"/>
    <x v="2"/>
    <s v="Si"/>
    <n v="4640"/>
    <s v="MOYOBAMBA"/>
    <s v="EFE"/>
    <x v="0"/>
    <s v="Vía internet"/>
    <s v="SURCO"/>
    <s v="LIMA NOR ESTE "/>
    <x v="0"/>
    <d v="2020-03-09T00:00:00"/>
    <n v="2020"/>
    <s v="I Trimestre 20"/>
    <s v="Marzo"/>
    <d v="2020-04-08T00:00:00"/>
    <d v="2020-03-31T00:00:00"/>
    <x v="1"/>
    <x v="1"/>
    <x v="2"/>
    <x v="2"/>
    <s v="JESUS CORDOVA ERAZO"/>
    <n v="47882551"/>
    <x v="15"/>
    <x v="0"/>
    <x v="1"/>
  </r>
  <r>
    <s v="Reclamo"/>
    <x v="2"/>
    <s v="Si"/>
    <n v="4648"/>
    <s v="HUANCAYO"/>
    <s v="EFE"/>
    <x v="0"/>
    <s v="Vía internet"/>
    <s v="SURCO"/>
    <s v="LIMA NOR ESTE "/>
    <x v="0"/>
    <d v="2020-03-09T00:00:00"/>
    <n v="2020"/>
    <s v="I Trimestre 20"/>
    <s v="Marzo"/>
    <d v="2020-04-08T00:00:00"/>
    <d v="2020-03-31T00:00:00"/>
    <x v="1"/>
    <x v="1"/>
    <x v="1"/>
    <x v="1"/>
    <s v="ROSARIO FABIAN RAMOS"/>
    <n v="19860157"/>
    <x v="15"/>
    <x v="0"/>
    <x v="1"/>
  </r>
  <r>
    <s v="Reclamo"/>
    <x v="2"/>
    <s v="Si"/>
    <n v="4646"/>
    <s v="TACNA"/>
    <s v="EFE"/>
    <x v="1"/>
    <s v="Oficina"/>
    <s v="TACNA"/>
    <s v="SUR"/>
    <x v="20"/>
    <d v="2020-03-09T00:00:00"/>
    <n v="2020"/>
    <s v="I Trimestre 20"/>
    <s v="Marzo"/>
    <d v="2020-04-08T00:00:00"/>
    <d v="2020-03-31T00:00:00"/>
    <x v="1"/>
    <x v="1"/>
    <x v="2"/>
    <x v="2"/>
    <s v="JUAN MANUEL MENDOZA ABARO"/>
    <n v="45266112"/>
    <x v="15"/>
    <x v="0"/>
    <x v="1"/>
  </r>
  <r>
    <s v="Reclamo"/>
    <x v="2"/>
    <s v="Si"/>
    <n v="4652"/>
    <s v="CHICLAYO "/>
    <s v="EFE"/>
    <x v="1"/>
    <s v="Oficina"/>
    <s v="CHICLAYO"/>
    <s v="NORTE 2"/>
    <x v="3"/>
    <d v="2020-03-10T00:00:00"/>
    <n v="2020"/>
    <s v="I Trimestre 20"/>
    <s v="Marzo"/>
    <d v="2020-04-09T00:00:00"/>
    <d v="2020-03-31T00:00:00"/>
    <x v="1"/>
    <x v="1"/>
    <x v="5"/>
    <x v="5"/>
    <s v="PERLA LIZZET SOLANO LATORRE"/>
    <n v="42993324"/>
    <x v="6"/>
    <x v="0"/>
    <x v="1"/>
  </r>
  <r>
    <s v="Reclamo"/>
    <x v="2"/>
    <s v="Si"/>
    <n v="4656"/>
    <s v="JAEN"/>
    <s v="MOTOCORP"/>
    <x v="1"/>
    <s v="Oficina"/>
    <s v="SURCO"/>
    <s v="LIMA NOR ESTE "/>
    <x v="0"/>
    <d v="2020-03-10T00:00:00"/>
    <n v="2020"/>
    <s v="I Trimestre 20"/>
    <s v="Marzo"/>
    <d v="2020-04-09T00:00:00"/>
    <d v="2020-03-31T00:00:00"/>
    <x v="1"/>
    <x v="1"/>
    <x v="0"/>
    <x v="0"/>
    <s v="ROMEL NEPTALI QUIROZ MEJIA"/>
    <n v="27737934"/>
    <x v="6"/>
    <x v="0"/>
    <x v="1"/>
  </r>
  <r>
    <s v="Reclamo"/>
    <x v="2"/>
    <s v="Si"/>
    <n v="4662"/>
    <s v="CHINCHA"/>
    <s v="LC"/>
    <x v="1"/>
    <s v="Oficina"/>
    <s v="CHINCHA"/>
    <s v="LIMA SUR CHICO"/>
    <x v="31"/>
    <d v="2020-03-11T00:00:00"/>
    <n v="2020"/>
    <s v="I Trimestre 20"/>
    <s v="Marzo"/>
    <d v="2020-04-10T00:00:00"/>
    <d v="2020-03-31T00:00:00"/>
    <x v="1"/>
    <x v="1"/>
    <x v="5"/>
    <x v="5"/>
    <s v="RAUL EDUARDO PINEDO TARDILLO"/>
    <n v="21854354"/>
    <x v="12"/>
    <x v="0"/>
    <x v="1"/>
  </r>
  <r>
    <s v="Reclamo"/>
    <x v="2"/>
    <s v="Si"/>
    <n v="4659"/>
    <s v="HUANCAYO MEGA"/>
    <s v="LC"/>
    <x v="0"/>
    <s v="Vía telefónica"/>
    <s v="SURCO"/>
    <s v="LIMA NOR ESTE "/>
    <x v="0"/>
    <d v="2020-03-11T00:00:00"/>
    <n v="2020"/>
    <s v="I Trimestre 20"/>
    <s v="Marzo"/>
    <d v="2020-04-10T00:00:00"/>
    <d v="2020-03-31T00:00:00"/>
    <x v="1"/>
    <x v="1"/>
    <x v="2"/>
    <x v="2"/>
    <s v="CARLO MARCO SANTANA MORALES"/>
    <n v="40600842"/>
    <x v="12"/>
    <x v="0"/>
    <x v="1"/>
  </r>
  <r>
    <s v="Reclamo"/>
    <x v="2"/>
    <s v="Si"/>
    <n v="4661"/>
    <s v="LIMA"/>
    <s v="HIPOTECARIO"/>
    <x v="0"/>
    <s v="Vía telefónica"/>
    <s v="SURCO"/>
    <s v="LIMA NOR ESTE "/>
    <x v="0"/>
    <d v="2020-03-11T00:00:00"/>
    <n v="2020"/>
    <s v="I Trimestre 20"/>
    <s v="Marzo"/>
    <d v="2020-04-10T00:00:00"/>
    <d v="2020-03-31T00:00:00"/>
    <x v="0"/>
    <x v="0"/>
    <x v="1"/>
    <x v="1"/>
    <s v="BRYAN HEINZ CHAVEZ LOARTE"/>
    <n v="48410220"/>
    <x v="12"/>
    <x v="0"/>
    <x v="1"/>
  </r>
  <r>
    <s v="Reclamo"/>
    <x v="2"/>
    <s v="Si"/>
    <n v="4668"/>
    <s v="HUANUCO"/>
    <s v="LC"/>
    <x v="1"/>
    <s v="Oficina"/>
    <s v="HUANUCO"/>
    <s v="CENTRO"/>
    <x v="23"/>
    <d v="2020-03-13T00:00:00"/>
    <n v="2020"/>
    <s v="I Trimestre 20"/>
    <s v="Marzo"/>
    <d v="2020-04-12T00:00:00"/>
    <d v="2020-03-31T00:00:00"/>
    <x v="1"/>
    <x v="1"/>
    <x v="1"/>
    <x v="1"/>
    <s v="HEMERZON ROGER JARAMILLO DOMINGUEZ"/>
    <n v="42575640"/>
    <x v="9"/>
    <x v="0"/>
    <x v="1"/>
  </r>
  <r>
    <s v="Reclamo"/>
    <x v="2"/>
    <s v="Si"/>
    <n v="4669"/>
    <s v="NO ES CLIENTE"/>
    <s v="NO ES CLIENTE"/>
    <x v="1"/>
    <s v="Oficina"/>
    <s v="LA MERCED"/>
    <s v="CENTRO"/>
    <x v="1"/>
    <d v="2020-03-13T00:00:00"/>
    <n v="2020"/>
    <s v="I Trimestre 20"/>
    <s v="Marzo"/>
    <d v="2020-04-12T00:00:00"/>
    <d v="2020-03-31T00:00:00"/>
    <x v="2"/>
    <x v="2"/>
    <x v="1"/>
    <x v="1"/>
    <s v="NARCISO ISIDRO GONZALES MERLO"/>
    <n v="9062138"/>
    <x v="9"/>
    <x v="0"/>
    <x v="1"/>
  </r>
  <r>
    <s v="Reclamo"/>
    <x v="2"/>
    <s v="Si"/>
    <n v="4667"/>
    <s v="CHICLAYO "/>
    <s v="EFE"/>
    <x v="0"/>
    <s v="Vía internet"/>
    <s v="SURCO"/>
    <s v="LIMA NOR ESTE "/>
    <x v="0"/>
    <d v="2020-03-13T00:00:00"/>
    <n v="2020"/>
    <s v="I Trimestre 20"/>
    <s v="Marzo"/>
    <d v="2020-04-12T00:00:00"/>
    <d v="2020-03-31T00:00:00"/>
    <x v="1"/>
    <x v="1"/>
    <x v="5"/>
    <x v="5"/>
    <s v="TEUDOCIA ARTEAGA GUEVARA VIDA DE PARCO"/>
    <n v="16540047"/>
    <x v="9"/>
    <x v="0"/>
    <x v="1"/>
  </r>
  <r>
    <s v="Reclamo"/>
    <x v="2"/>
    <s v="Si"/>
    <n v="4666"/>
    <s v="LURIN"/>
    <s v="EFE"/>
    <x v="1"/>
    <s v="Oficina"/>
    <s v="LURIN"/>
    <s v="LIMA SUR CHICO"/>
    <x v="0"/>
    <d v="2020-03-13T00:00:00"/>
    <n v="2020"/>
    <s v="I Trimestre 20"/>
    <s v="Marzo"/>
    <d v="2020-04-12T00:00:00"/>
    <d v="2020-03-31T00:00:00"/>
    <x v="1"/>
    <x v="1"/>
    <x v="5"/>
    <x v="5"/>
    <s v="LUCILA VIRGINIA SILVA NUNEZ"/>
    <n v="7891481"/>
    <x v="9"/>
    <x v="0"/>
    <x v="1"/>
  </r>
  <r>
    <s v="Reclamo"/>
    <x v="2"/>
    <s v="Si"/>
    <n v="4670"/>
    <s v="LURIN"/>
    <s v="EFE"/>
    <x v="1"/>
    <s v="Oficina"/>
    <s v="LURIN"/>
    <s v="LIMA SUR CHICO"/>
    <x v="0"/>
    <d v="2020-03-14T00:00:00"/>
    <n v="2020"/>
    <s v="I Trimestre 20"/>
    <s v="Marzo"/>
    <d v="2020-04-13T00:00:00"/>
    <d v="2020-03-31T00:00:00"/>
    <x v="1"/>
    <x v="1"/>
    <x v="5"/>
    <x v="5"/>
    <s v="MARIA CONCEPCION INGA VIERA"/>
    <n v="47448274"/>
    <x v="31"/>
    <x v="0"/>
    <x v="1"/>
  </r>
  <r>
    <s v="Reclamo"/>
    <x v="2"/>
    <s v="Si"/>
    <n v="4673"/>
    <s v="SAN JUAN DE LURIGANCHO"/>
    <s v="DEALER"/>
    <x v="0"/>
    <s v="Vía internet"/>
    <s v="SURCO"/>
    <s v="LIMA NOR ESTE "/>
    <x v="0"/>
    <d v="2020-03-16T00:00:00"/>
    <n v="2020"/>
    <s v="I Trimestre 20"/>
    <s v="Marzo"/>
    <d v="2020-04-15T00:00:00"/>
    <d v="2020-03-31T00:00:00"/>
    <x v="1"/>
    <x v="1"/>
    <x v="5"/>
    <x v="5"/>
    <s v="VIOLETA YESICA JAMBO MENDOZA"/>
    <n v="6812108"/>
    <x v="32"/>
    <x v="0"/>
    <x v="2"/>
  </r>
  <r>
    <s v="Reclamo"/>
    <x v="2"/>
    <s v="Si"/>
    <n v="4681"/>
    <s v="ATE"/>
    <s v="EFE"/>
    <x v="0"/>
    <s v="Vía internet"/>
    <s v="SURCO"/>
    <s v="LIMA NOR ESTE "/>
    <x v="0"/>
    <d v="2020-03-18T00:00:00"/>
    <n v="2020"/>
    <s v="I Trimestre 20"/>
    <s v="Marzo"/>
    <d v="2020-04-17T00:00:00"/>
    <d v="2020-03-31T00:00:00"/>
    <x v="2"/>
    <x v="2"/>
    <x v="1"/>
    <x v="1"/>
    <s v="ANDY ALEXANDER JACO CONDOR"/>
    <n v="45777455"/>
    <x v="35"/>
    <x v="0"/>
    <x v="2"/>
  </r>
  <r>
    <s v="Reclamo"/>
    <x v="2"/>
    <s v="Si"/>
    <n v="4683"/>
    <s v="HUANUCO"/>
    <s v="EFE"/>
    <x v="0"/>
    <s v="Vía internet"/>
    <s v="SURCO"/>
    <s v="LIMA NOR ESTE "/>
    <x v="0"/>
    <d v="2020-03-23T00:00:00"/>
    <n v="2020"/>
    <s v="I Trimestre 20"/>
    <s v="Marzo"/>
    <d v="2020-04-22T00:00:00"/>
    <d v="2020-03-31T00:00:00"/>
    <x v="1"/>
    <x v="1"/>
    <x v="5"/>
    <x v="5"/>
    <s v="JHONATAN ELGAR PAITA RENGIFO"/>
    <n v="48755623"/>
    <x v="17"/>
    <x v="0"/>
    <x v="2"/>
  </r>
  <r>
    <s v="Reclamo"/>
    <x v="2"/>
    <s v="Si"/>
    <n v="5683"/>
    <s v="PIURA"/>
    <s v="EFE"/>
    <x v="0"/>
    <s v="Vía internet"/>
    <s v="SURCO"/>
    <s v="LIMA NOR ESTE "/>
    <x v="0"/>
    <d v="2020-03-24T00:00:00"/>
    <n v="2020"/>
    <s v="I Trimestre 20"/>
    <s v="Marzo"/>
    <d v="2020-04-23T00:00:00"/>
    <d v="2020-03-31T00:00:00"/>
    <x v="1"/>
    <x v="1"/>
    <x v="4"/>
    <x v="4"/>
    <s v="YANET RIVERA ACOSTA"/>
    <n v="44471732"/>
    <x v="30"/>
    <x v="0"/>
    <x v="2"/>
  </r>
  <r>
    <s v="Reclamo"/>
    <x v="2"/>
    <s v="Si"/>
    <n v="5686"/>
    <s v="CERRO DE PASCO"/>
    <s v="EFE"/>
    <x v="0"/>
    <s v="Vía internet"/>
    <s v="SURCO"/>
    <s v="LIMA NOR ESTE "/>
    <x v="0"/>
    <d v="2020-03-26T00:00:00"/>
    <n v="2020"/>
    <s v="I Trimestre 20"/>
    <s v="Marzo"/>
    <d v="2020-04-25T00:00:00"/>
    <d v="2020-03-31T00:00:00"/>
    <x v="1"/>
    <x v="1"/>
    <x v="5"/>
    <x v="5"/>
    <s v="SILVER FRANCHESCO RIVERA GUERRA"/>
    <n v="42286724"/>
    <x v="26"/>
    <x v="0"/>
    <x v="2"/>
  </r>
  <r>
    <s v="Reclamo"/>
    <x v="2"/>
    <s v="Si"/>
    <n v="5687"/>
    <s v="CONVENIO"/>
    <s v="CONVENIO"/>
    <x v="0"/>
    <s v="Vía internet"/>
    <s v="SURCO"/>
    <s v="LIMA NOR ESTE "/>
    <x v="0"/>
    <d v="2020-03-27T00:00:00"/>
    <n v="2020"/>
    <s v="I Trimestre 20"/>
    <s v="Marzo"/>
    <d v="2020-04-26T00:00:00"/>
    <d v="2020-03-31T00:00:00"/>
    <x v="1"/>
    <x v="1"/>
    <x v="5"/>
    <x v="5"/>
    <s v="JOSE MIGUEL PRADO FACUNDO"/>
    <n v="44530308"/>
    <x v="18"/>
    <x v="0"/>
    <x v="2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  <r>
    <m/>
    <x v="3"/>
    <m/>
    <m/>
    <m/>
    <m/>
    <x v="3"/>
    <m/>
    <m/>
    <m/>
    <x v="32"/>
    <m/>
    <m/>
    <m/>
    <m/>
    <m/>
    <m/>
    <x v="3"/>
    <x v="3"/>
    <x v="6"/>
    <x v="6"/>
    <m/>
    <m/>
    <x v="40"/>
    <x v="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grandTotalCaption="Total" missingCaption="0" updatedVersion="4" minRefreshableVersion="3" itemPrintTitles="1" createdVersion="4" indent="0" compact="0" compactData="0" multipleFieldFilters="0">
  <location ref="B3:Q100" firstHeaderRow="1" firstDataRow="3" firstDataCol="5"/>
  <pivotFields count="2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dataField="1" compact="0" outline="0" showAll="0" defaultSubtotal="0">
      <items count="5">
        <item x="2"/>
        <item x="1"/>
        <item x="0"/>
        <item m="1"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5">
        <item x="4"/>
        <item x="0"/>
        <item x="3"/>
        <item x="15"/>
        <item x="2"/>
        <item x="7"/>
        <item x="18"/>
        <item x="10"/>
        <item x="6"/>
        <item x="25"/>
        <item x="26"/>
        <item x="14"/>
        <item x="1"/>
        <item x="31"/>
        <item x="21"/>
        <item m="1" x="34"/>
        <item m="1" x="33"/>
        <item x="9"/>
        <item x="29"/>
        <item x="16"/>
        <item x="5"/>
        <item x="30"/>
        <item x="22"/>
        <item x="23"/>
        <item x="8"/>
        <item x="17"/>
        <item x="13"/>
        <item x="20"/>
        <item x="27"/>
        <item x="11"/>
        <item x="12"/>
        <item x="19"/>
        <item x="24"/>
        <item x="28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5"/>
        <item x="0"/>
        <item x="2"/>
        <item x="1"/>
        <item x="4"/>
        <item x="3"/>
        <item m="1" x="14"/>
        <item m="1" x="9"/>
        <item m="1" x="15"/>
        <item m="1" x="10"/>
        <item m="1" x="8"/>
        <item m="1" x="12"/>
        <item m="1" x="7"/>
        <item m="1" x="13"/>
        <item m="1" x="11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83">
        <item x="24"/>
        <item x="19"/>
        <item x="18"/>
        <item x="30"/>
        <item x="17"/>
        <item x="20"/>
        <item x="29"/>
        <item x="28"/>
        <item x="33"/>
        <item x="31"/>
        <item x="10"/>
        <item x="5"/>
        <item x="35"/>
        <item x="1"/>
        <item x="13"/>
        <item x="4"/>
        <item x="9"/>
        <item x="25"/>
        <item x="15"/>
        <item x="32"/>
        <item x="6"/>
        <item x="7"/>
        <item x="11"/>
        <item x="21"/>
        <item x="16"/>
        <item x="22"/>
        <item x="26"/>
        <item x="23"/>
        <item x="3"/>
        <item x="2"/>
        <item x="8"/>
        <item x="12"/>
        <item x="36"/>
        <item x="39"/>
        <item m="1" x="73"/>
        <item m="1" x="82"/>
        <item m="1" x="46"/>
        <item m="1" x="77"/>
        <item m="1" x="42"/>
        <item m="1" x="52"/>
        <item m="1" x="75"/>
        <item m="1" x="60"/>
        <item m="1" x="70"/>
        <item m="1" x="51"/>
        <item m="1" x="62"/>
        <item m="1" x="76"/>
        <item m="1" x="81"/>
        <item m="1" x="64"/>
        <item m="1" x="79"/>
        <item m="1" x="43"/>
        <item m="1" x="50"/>
        <item x="14"/>
        <item m="1" x="44"/>
        <item m="1" x="68"/>
        <item m="1" x="54"/>
        <item m="1" x="57"/>
        <item x="37"/>
        <item m="1" x="66"/>
        <item x="34"/>
        <item m="1" x="56"/>
        <item x="0"/>
        <item m="1" x="63"/>
        <item m="1" x="69"/>
        <item m="1" x="65"/>
        <item m="1" x="67"/>
        <item m="1" x="58"/>
        <item m="1" x="61"/>
        <item m="1" x="55"/>
        <item m="1" x="71"/>
        <item m="1" x="74"/>
        <item m="1" x="48"/>
        <item m="1" x="80"/>
        <item m="1" x="72"/>
        <item m="1" x="59"/>
        <item m="1" x="53"/>
        <item x="38"/>
        <item m="1" x="78"/>
        <item m="1" x="49"/>
        <item m="1" x="45"/>
        <item m="1" x="41"/>
        <item m="1" x="47"/>
        <item x="27"/>
        <item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5">
        <item x="2"/>
        <item x="1"/>
        <item x="0"/>
        <item m="1"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7"/>
    <field x="19"/>
    <field x="10"/>
    <field x="24"/>
  </rowFields>
  <rowItems count="95">
    <i>
      <x/>
      <x/>
      <x/>
      <x/>
      <x/>
    </i>
    <i r="3">
      <x v="1"/>
      <x/>
    </i>
    <i r="3">
      <x v="2"/>
      <x/>
    </i>
    <i r="3">
      <x v="3"/>
      <x/>
    </i>
    <i r="3">
      <x v="4"/>
      <x/>
    </i>
    <i r="3">
      <x v="5"/>
      <x/>
    </i>
    <i r="3">
      <x v="6"/>
      <x/>
    </i>
    <i r="3">
      <x v="7"/>
      <x/>
    </i>
    <i r="3">
      <x v="8"/>
      <x/>
    </i>
    <i r="3">
      <x v="11"/>
      <x/>
    </i>
    <i r="3">
      <x v="12"/>
      <x/>
    </i>
    <i r="3">
      <x v="13"/>
      <x/>
    </i>
    <i r="3">
      <x v="14"/>
      <x/>
    </i>
    <i r="3">
      <x v="17"/>
      <x/>
    </i>
    <i r="3">
      <x v="18"/>
      <x/>
    </i>
    <i r="3">
      <x v="20"/>
      <x/>
    </i>
    <i r="3">
      <x v="23"/>
      <x/>
    </i>
    <i r="3">
      <x v="24"/>
      <x/>
    </i>
    <i r="3">
      <x v="25"/>
      <x/>
    </i>
    <i r="3">
      <x v="26"/>
      <x/>
    </i>
    <i r="3">
      <x v="30"/>
      <x/>
    </i>
    <i r="3">
      <x v="31"/>
      <x/>
    </i>
    <i r="3">
      <x v="33"/>
      <x/>
    </i>
    <i r="2">
      <x v="1"/>
      <x/>
      <x/>
    </i>
    <i r="3">
      <x v="1"/>
      <x/>
    </i>
    <i r="3">
      <x v="2"/>
      <x/>
    </i>
    <i r="3">
      <x v="3"/>
      <x/>
    </i>
    <i r="3">
      <x v="4"/>
      <x/>
    </i>
    <i r="3">
      <x v="7"/>
      <x/>
    </i>
    <i r="3">
      <x v="19"/>
      <x/>
    </i>
    <i r="3">
      <x v="21"/>
      <x/>
    </i>
    <i r="3">
      <x v="22"/>
      <x/>
    </i>
    <i r="3">
      <x v="28"/>
      <x/>
    </i>
    <i r="3">
      <x v="31"/>
      <x/>
    </i>
    <i r="2">
      <x v="2"/>
      <x v="1"/>
      <x/>
    </i>
    <i r="3">
      <x v="4"/>
      <x/>
    </i>
    <i r="3">
      <x v="8"/>
      <x/>
    </i>
    <i r="3">
      <x v="14"/>
      <x/>
    </i>
    <i r="3">
      <x v="24"/>
      <x/>
    </i>
    <i r="3">
      <x v="27"/>
      <x/>
    </i>
    <i r="2">
      <x v="3"/>
      <x/>
      <x/>
    </i>
    <i r="3">
      <x v="1"/>
      <x/>
    </i>
    <i r="3">
      <x v="2"/>
      <x/>
    </i>
    <i r="3">
      <x v="6"/>
      <x/>
    </i>
    <i r="3">
      <x v="7"/>
      <x/>
    </i>
    <i r="3">
      <x v="9"/>
      <x/>
    </i>
    <i r="3">
      <x v="12"/>
      <x/>
    </i>
    <i r="3">
      <x v="20"/>
      <x/>
    </i>
    <i r="3">
      <x v="23"/>
      <x/>
    </i>
    <i r="3">
      <x v="27"/>
      <x/>
    </i>
    <i r="3">
      <x v="31"/>
      <x/>
    </i>
    <i r="3">
      <x v="32"/>
      <x/>
    </i>
    <i r="2">
      <x v="4"/>
      <x/>
      <x/>
    </i>
    <i r="3">
      <x v="2"/>
      <x/>
    </i>
    <i r="3">
      <x v="6"/>
      <x/>
    </i>
    <i r="3">
      <x v="12"/>
      <x/>
    </i>
    <i r="1">
      <x v="1"/>
      <x/>
      <x v="1"/>
      <x/>
    </i>
    <i r="2">
      <x v="3"/>
      <x v="7"/>
      <x/>
    </i>
    <i r="1">
      <x v="2"/>
      <x/>
      <x v="1"/>
      <x/>
    </i>
    <i r="3">
      <x v="14"/>
      <x/>
    </i>
    <i r="2">
      <x v="1"/>
      <x v="5"/>
      <x/>
    </i>
    <i r="2">
      <x v="2"/>
      <x v="1"/>
      <x/>
    </i>
    <i r="3">
      <x v="7"/>
      <x/>
    </i>
    <i r="2">
      <x v="3"/>
      <x/>
      <x/>
    </i>
    <i r="3">
      <x v="1"/>
      <x/>
    </i>
    <i r="3">
      <x v="5"/>
      <x/>
    </i>
    <i r="3">
      <x v="7"/>
      <x/>
    </i>
    <i r="3">
      <x v="12"/>
      <x/>
    </i>
    <i r="3">
      <x v="19"/>
      <x/>
    </i>
    <i r="2">
      <x v="5"/>
      <x/>
      <x/>
    </i>
    <i r="3">
      <x v="1"/>
      <x/>
    </i>
    <i r="3">
      <x v="2"/>
      <x/>
    </i>
    <i r="3">
      <x v="3"/>
      <x/>
    </i>
    <i r="3">
      <x v="4"/>
      <x/>
    </i>
    <i r="3">
      <x v="6"/>
      <x/>
    </i>
    <i r="3">
      <x v="7"/>
      <x/>
    </i>
    <i r="3">
      <x v="10"/>
      <x/>
    </i>
    <i r="3">
      <x v="17"/>
      <x/>
    </i>
    <i r="3">
      <x v="19"/>
      <x/>
    </i>
    <i r="3">
      <x v="27"/>
      <x/>
    </i>
    <i r="3">
      <x v="29"/>
      <x/>
    </i>
    <i>
      <x v="1"/>
      <x/>
      <x/>
      <x v="1"/>
      <x/>
    </i>
    <i r="2">
      <x v="1"/>
      <x v="1"/>
      <x/>
    </i>
    <i r="2">
      <x v="2"/>
      <x v="1"/>
      <x/>
    </i>
    <i r="2">
      <x v="3"/>
      <x v="1"/>
      <x/>
    </i>
    <i r="2">
      <x v="4"/>
      <x v="1"/>
      <x/>
    </i>
    <i r="1">
      <x v="1"/>
      <x v="1"/>
      <x v="1"/>
      <x/>
    </i>
    <i r="2">
      <x v="3"/>
      <x v="1"/>
      <x/>
    </i>
    <i r="1">
      <x v="2"/>
      <x/>
      <x v="1"/>
      <x/>
    </i>
    <i r="2">
      <x v="3"/>
      <x v="1"/>
      <x/>
    </i>
    <i r="2">
      <x v="4"/>
      <x v="1"/>
      <x/>
    </i>
    <i r="2">
      <x v="5"/>
      <x v="1"/>
      <x/>
    </i>
    <i>
      <x v="2"/>
      <x/>
      <x/>
      <x v="1"/>
      <x/>
    </i>
    <i>
      <x v="3"/>
      <x v="3"/>
      <x v="15"/>
      <x v="34"/>
      <x v="1"/>
    </i>
    <i t="grand">
      <x/>
    </i>
  </rowItems>
  <colFields count="2">
    <field x="1"/>
    <field x="25"/>
  </colFields>
  <colItems count="11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4"/>
      <x v="4"/>
    </i>
    <i t="grand">
      <x/>
    </i>
  </colItems>
  <dataFields count="1">
    <dataField name="N° RECLAMOS" fld="1" subtotal="count" baseField="0" baseItem="0"/>
  </dataFields>
  <formats count="282">
    <format dxfId="475">
      <pivotArea type="all" dataOnly="0" outline="0" fieldPosition="0"/>
    </format>
    <format dxfId="474">
      <pivotArea type="all" dataOnly="0" outline="0" fieldPosition="0"/>
    </format>
    <format dxfId="473">
      <pivotArea field="23" type="button" dataOnly="0" labelOnly="1" outline="0"/>
    </format>
    <format dxfId="472">
      <pivotArea type="topRight" dataOnly="0" labelOnly="1" outline="0" fieldPosition="0"/>
    </format>
    <format dxfId="471">
      <pivotArea dataOnly="0" labelOnly="1" fieldPosition="0">
        <references count="1">
          <reference field="1" count="0"/>
        </references>
      </pivotArea>
    </format>
    <format dxfId="470">
      <pivotArea dataOnly="0" labelOnly="1" fieldPosition="0">
        <references count="1">
          <reference field="1" count="0" defaultSubtotal="1"/>
        </references>
      </pivotArea>
    </format>
    <format dxfId="469">
      <pivotArea dataOnly="0" labelOnly="1" fieldPosition="0">
        <references count="1">
          <reference field="1" count="1" defaultSubtotal="1">
            <x v="0"/>
          </reference>
        </references>
      </pivotArea>
    </format>
    <format dxfId="468">
      <pivotArea dataOnly="0" labelOnly="1" fieldPosition="0">
        <references count="1">
          <reference field="1" count="1" defaultSubtotal="1">
            <x v="1"/>
          </reference>
        </references>
      </pivotArea>
    </format>
    <format dxfId="467">
      <pivotArea dataOnly="0" labelOnly="1" fieldPosition="0">
        <references count="1">
          <reference field="1" count="1" defaultSubtotal="1">
            <x v="2"/>
          </reference>
        </references>
      </pivotArea>
    </format>
    <format dxfId="466">
      <pivotArea dataOnly="0" labelOnly="1" fieldPosition="0">
        <references count="1">
          <reference field="1" count="1" defaultSubtotal="1">
            <x v="1"/>
          </reference>
        </references>
      </pivotArea>
    </format>
    <format dxfId="465">
      <pivotArea dataOnly="0" labelOnly="1" fieldPosition="0">
        <references count="1">
          <reference field="1" count="1" defaultSubtotal="1">
            <x v="0"/>
          </reference>
        </references>
      </pivotArea>
    </format>
    <format dxfId="464">
      <pivotArea dataOnly="0" labelOnly="1" fieldPosition="0">
        <references count="1">
          <reference field="1" count="1" defaultSubtotal="1">
            <x v="0"/>
          </reference>
        </references>
      </pivotArea>
    </format>
    <format dxfId="463">
      <pivotArea dataOnly="0" outline="0" fieldPosition="0">
        <references count="1">
          <reference field="1" count="0" defaultSubtotal="1"/>
        </references>
      </pivotArea>
    </format>
    <format dxfId="462">
      <pivotArea dataOnly="0" labelOnly="1" fieldPosition="0">
        <references count="1">
          <reference field="1" count="1" defaultSubtotal="1">
            <x v="2"/>
          </reference>
        </references>
      </pivotArea>
    </format>
    <format dxfId="461">
      <pivotArea dataOnly="0" labelOnly="1" fieldPosition="0">
        <references count="1">
          <reference field="1" count="1" defaultSubtotal="1">
            <x v="0"/>
          </reference>
        </references>
      </pivotArea>
    </format>
    <format dxfId="460">
      <pivotArea dataOnly="0" labelOnly="1" fieldPosition="0">
        <references count="1">
          <reference field="1" count="1" defaultSubtotal="1">
            <x v="0"/>
          </reference>
        </references>
      </pivotArea>
    </format>
    <format dxfId="459">
      <pivotArea dataOnly="0" labelOnly="1" fieldPosition="0">
        <references count="1">
          <reference field="1" count="1" defaultSubtotal="1">
            <x v="1"/>
          </reference>
        </references>
      </pivotArea>
    </format>
    <format dxfId="458">
      <pivotArea dataOnly="0" labelOnly="1" fieldPosition="0">
        <references count="1">
          <reference field="1" count="1" defaultSubtotal="1">
            <x v="1"/>
          </reference>
        </references>
      </pivotArea>
    </format>
    <format dxfId="457">
      <pivotArea dataOnly="0" labelOnly="1" fieldPosition="0">
        <references count="1">
          <reference field="1" count="1" defaultSubtotal="1">
            <x v="2"/>
          </reference>
        </references>
      </pivotArea>
    </format>
    <format dxfId="456">
      <pivotArea dataOnly="0" labelOnly="1" fieldPosition="0">
        <references count="1">
          <reference field="1" count="1" defaultSubtotal="1">
            <x v="2"/>
          </reference>
        </references>
      </pivotArea>
    </format>
    <format dxfId="455">
      <pivotArea outline="0" collapsedLevelsAreSubtotals="1" fieldPosition="0">
        <references count="1">
          <reference field="1" count="1" selected="0" defaultSubtotal="1">
            <x v="0"/>
          </reference>
        </references>
      </pivotArea>
    </format>
    <format dxfId="454">
      <pivotArea dataOnly="0" labelOnly="1" fieldPosition="0">
        <references count="1">
          <reference field="1" count="1" defaultSubtotal="1">
            <x v="0"/>
          </reference>
        </references>
      </pivotArea>
    </format>
    <format dxfId="453">
      <pivotArea outline="0" collapsedLevelsAreSubtotals="1" fieldPosition="0">
        <references count="1">
          <reference field="1" count="1" selected="0" defaultSubtotal="1">
            <x v="1"/>
          </reference>
        </references>
      </pivotArea>
    </format>
    <format dxfId="452">
      <pivotArea type="topRight" dataOnly="0" labelOnly="1" outline="0" offset="V1" fieldPosition="0"/>
    </format>
    <format dxfId="451">
      <pivotArea dataOnly="0" labelOnly="1" fieldPosition="0">
        <references count="1">
          <reference field="1" count="1" defaultSubtotal="1">
            <x v="1"/>
          </reference>
        </references>
      </pivotArea>
    </format>
    <format dxfId="450">
      <pivotArea outline="0" collapsedLevelsAreSubtotals="1" fieldPosition="0">
        <references count="1">
          <reference field="1" count="1" selected="0" defaultSubtotal="1">
            <x v="2"/>
          </reference>
        </references>
      </pivotArea>
    </format>
    <format dxfId="449">
      <pivotArea type="topRight" dataOnly="0" labelOnly="1" outline="0" offset="AO1" fieldPosition="0"/>
    </format>
    <format dxfId="448">
      <pivotArea dataOnly="0" labelOnly="1" fieldPosition="0">
        <references count="1">
          <reference field="1" count="1" defaultSubtotal="1">
            <x v="2"/>
          </reference>
        </references>
      </pivotArea>
    </format>
    <format dxfId="447">
      <pivotArea type="all" dataOnly="0" outline="0" fieldPosition="0"/>
    </format>
    <format dxfId="446">
      <pivotArea type="all" dataOnly="0" outline="0" fieldPosition="0"/>
    </format>
    <format dxfId="445">
      <pivotArea dataOnly="0" labelOnly="1" fieldPosition="0">
        <references count="1">
          <reference field="1" count="1">
            <x v="0"/>
          </reference>
        </references>
      </pivotArea>
    </format>
    <format dxfId="444">
      <pivotArea type="origin" dataOnly="0" labelOnly="1" outline="0" fieldPosition="0"/>
    </format>
    <format dxfId="443">
      <pivotArea field="6" type="button" dataOnly="0" labelOnly="1" outline="0" axis="axisRow" fieldPosition="0"/>
    </format>
    <format dxfId="442">
      <pivotArea field="17" type="button" dataOnly="0" labelOnly="1" outline="0" axis="axisRow" fieldPosition="1"/>
    </format>
    <format dxfId="441">
      <pivotArea field="19" type="button" dataOnly="0" labelOnly="1" outline="0" axis="axisRow" fieldPosition="2"/>
    </format>
    <format dxfId="440">
      <pivotArea field="10" type="button" dataOnly="0" labelOnly="1" outline="0" axis="axisRow" fieldPosition="3"/>
    </format>
    <format dxfId="439">
      <pivotArea field="24" type="button" dataOnly="0" labelOnly="1" outline="0" axis="axisRow" fieldPosition="4"/>
    </format>
    <format dxfId="438">
      <pivotArea dataOnly="0" labelOnly="1" outline="0" fieldPosition="0">
        <references count="1">
          <reference field="6" count="0"/>
        </references>
      </pivotArea>
    </format>
    <format dxfId="437">
      <pivotArea dataOnly="0" labelOnly="1" grandRow="1" outline="0" fieldPosition="0"/>
    </format>
    <format dxfId="436">
      <pivotArea dataOnly="0" labelOnly="1" outline="0" fieldPosition="0">
        <references count="2">
          <reference field="6" count="1" selected="0">
            <x v="0"/>
          </reference>
          <reference field="17" count="0"/>
        </references>
      </pivotArea>
    </format>
    <format dxfId="435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0"/>
          </reference>
          <reference field="19" count="2">
            <x v="0"/>
            <x v="1"/>
          </reference>
        </references>
      </pivotArea>
    </format>
    <format dxfId="434">
      <pivotArea dataOnly="0" labelOnly="1" outline="0" fieldPosition="0">
        <references count="1">
          <reference field="1" count="0"/>
        </references>
      </pivotArea>
    </format>
    <format dxfId="433">
      <pivotArea type="all" dataOnly="0" outline="0" fieldPosition="0"/>
    </format>
    <format dxfId="432">
      <pivotArea dataOnly="0" labelOnly="1" outline="0" fieldPosition="0">
        <references count="2">
          <reference field="1" count="1" selected="0">
            <x v="0"/>
          </reference>
          <reference field="25" count="0"/>
        </references>
      </pivotArea>
    </format>
    <format dxfId="431">
      <pivotArea type="all" dataOnly="0" outline="0" fieldPosition="0"/>
    </format>
    <format dxfId="430">
      <pivotArea type="all" dataOnly="0" outline="0" fieldPosition="0"/>
    </format>
    <format dxfId="429">
      <pivotArea type="all" dataOnly="0" outline="0" fieldPosition="0"/>
    </format>
    <format dxfId="428">
      <pivotArea type="all" dataOnly="0" outline="0" fieldPosition="0"/>
    </format>
    <format dxfId="427">
      <pivotArea type="all" dataOnly="0" outline="0" fieldPosition="0"/>
    </format>
    <format dxfId="426">
      <pivotArea type="all" dataOnly="0" outline="0" fieldPosition="0"/>
    </format>
    <format dxfId="425">
      <pivotArea outline="0" collapsedLevelsAreSubtotals="1" fieldPosition="0">
        <references count="2">
          <reference field="1" count="0" selected="0"/>
          <reference field="25" count="0" selected="0"/>
        </references>
      </pivotArea>
    </format>
    <format dxfId="424">
      <pivotArea outline="0" collapsedLevelsAreSubtotals="1" fieldPosition="0"/>
    </format>
    <format dxfId="423">
      <pivotArea field="1" type="button" dataOnly="0" labelOnly="1" outline="0" axis="axisCol" fieldPosition="0"/>
    </format>
    <format dxfId="422">
      <pivotArea field="25" type="button" dataOnly="0" labelOnly="1" outline="0" axis="axisCol" fieldPosition="1"/>
    </format>
    <format dxfId="421">
      <pivotArea type="topRight" dataOnly="0" labelOnly="1" outline="0" fieldPosition="0"/>
    </format>
    <format dxfId="420">
      <pivotArea dataOnly="0" labelOnly="1" outline="0" fieldPosition="0">
        <references count="1">
          <reference field="1" count="0"/>
        </references>
      </pivotArea>
    </format>
    <format dxfId="419">
      <pivotArea dataOnly="0" labelOnly="1" grandCol="1" outline="0" fieldPosition="0"/>
    </format>
    <format dxfId="418">
      <pivotArea dataOnly="0" labelOnly="1" outline="0" fieldPosition="0">
        <references count="2">
          <reference field="1" count="1" selected="0">
            <x v="0"/>
          </reference>
          <reference field="25" count="1">
            <x v="0"/>
          </reference>
        </references>
      </pivotArea>
    </format>
    <format dxfId="417">
      <pivotArea dataOnly="0" labelOnly="1" outline="0" fieldPosition="0">
        <references count="2">
          <reference field="1" count="1" selected="0">
            <x v="2"/>
          </reference>
          <reference field="25" count="0"/>
        </references>
      </pivotArea>
    </format>
    <format dxfId="416">
      <pivotArea dataOnly="0" labelOnly="1" outline="0" fieldPosition="0">
        <references count="2">
          <reference field="1" count="1" selected="0">
            <x v="1"/>
          </reference>
          <reference field="25" count="0"/>
        </references>
      </pivotArea>
    </format>
    <format dxfId="415">
      <pivotArea type="topRight" dataOnly="0" labelOnly="1" outline="0" offset="F1" fieldPosition="0"/>
    </format>
    <format dxfId="414">
      <pivotArea field="6" type="button" dataOnly="0" labelOnly="1" outline="0" axis="axisRow" fieldPosition="0"/>
    </format>
    <format dxfId="413">
      <pivotArea field="17" type="button" dataOnly="0" labelOnly="1" outline="0" axis="axisRow" fieldPosition="1"/>
    </format>
    <format dxfId="412">
      <pivotArea field="19" type="button" dataOnly="0" labelOnly="1" outline="0" axis="axisRow" fieldPosition="2"/>
    </format>
    <format dxfId="411">
      <pivotArea field="10" type="button" dataOnly="0" labelOnly="1" outline="0" axis="axisRow" fieldPosition="3"/>
    </format>
    <format dxfId="410">
      <pivotArea field="24" type="button" dataOnly="0" labelOnly="1" outline="0" axis="axisRow" fieldPosition="4"/>
    </format>
    <format dxfId="409">
      <pivotArea dataOnly="0" labelOnly="1" grandCol="1" outline="0" fieldPosition="0"/>
    </format>
    <format dxfId="408">
      <pivotArea dataOnly="0" labelOnly="1" outline="0" fieldPosition="0">
        <references count="2">
          <reference field="1" count="1" selected="0">
            <x v="2"/>
          </reference>
          <reference field="25" count="0"/>
        </references>
      </pivotArea>
    </format>
    <format dxfId="407">
      <pivotArea dataOnly="0" labelOnly="1" outline="0" fieldPosition="0">
        <references count="2">
          <reference field="1" count="1" selected="0">
            <x v="1"/>
          </reference>
          <reference field="25" count="0"/>
        </references>
      </pivotArea>
    </format>
    <format dxfId="406">
      <pivotArea field="6" type="button" dataOnly="0" labelOnly="1" outline="0" axis="axisRow" fieldPosition="0"/>
    </format>
    <format dxfId="405">
      <pivotArea field="17" type="button" dataOnly="0" labelOnly="1" outline="0" axis="axisRow" fieldPosition="1"/>
    </format>
    <format dxfId="404">
      <pivotArea field="19" type="button" dataOnly="0" labelOnly="1" outline="0" axis="axisRow" fieldPosition="2"/>
    </format>
    <format dxfId="403">
      <pivotArea field="10" type="button" dataOnly="0" labelOnly="1" outline="0" axis="axisRow" fieldPosition="3"/>
    </format>
    <format dxfId="402">
      <pivotArea field="24" type="button" dataOnly="0" labelOnly="1" outline="0" axis="axisRow" fieldPosition="4"/>
    </format>
    <format dxfId="401">
      <pivotArea dataOnly="0" labelOnly="1" grandCol="1" outline="0" fieldPosition="0"/>
    </format>
    <format dxfId="400">
      <pivotArea dataOnly="0" labelOnly="1" outline="0" fieldPosition="0">
        <references count="2">
          <reference field="1" count="1" selected="0">
            <x v="0"/>
          </reference>
          <reference field="25" count="1">
            <x v="0"/>
          </reference>
        </references>
      </pivotArea>
    </format>
    <format dxfId="399">
      <pivotArea dataOnly="0" labelOnly="1" outline="0" fieldPosition="0">
        <references count="2">
          <reference field="1" count="1" selected="0">
            <x v="2"/>
          </reference>
          <reference field="25" count="0"/>
        </references>
      </pivotArea>
    </format>
    <format dxfId="398">
      <pivotArea dataOnly="0" labelOnly="1" outline="0" fieldPosition="0">
        <references count="2">
          <reference field="1" count="1" selected="0">
            <x v="1"/>
          </reference>
          <reference field="25" count="0"/>
        </references>
      </pivotArea>
    </format>
    <format dxfId="397">
      <pivotArea outline="0" collapsedLevelsAreSubtotals="1" fieldPosition="0">
        <references count="2">
          <reference field="1" count="1" selected="0">
            <x v="0"/>
          </reference>
          <reference field="25" count="0" selected="0"/>
        </references>
      </pivotArea>
    </format>
    <format dxfId="396">
      <pivotArea field="1" type="button" dataOnly="0" labelOnly="1" outline="0" axis="axisCol" fieldPosition="0"/>
    </format>
    <format dxfId="395">
      <pivotArea field="25" type="button" dataOnly="0" labelOnly="1" outline="0" axis="axisCol" fieldPosition="1"/>
    </format>
    <format dxfId="394">
      <pivotArea type="topRight" dataOnly="0" labelOnly="1" outline="0" fieldPosition="0"/>
    </format>
    <format dxfId="393">
      <pivotArea dataOnly="0" labelOnly="1" outline="0" fieldPosition="0">
        <references count="1">
          <reference field="1" count="1">
            <x v="0"/>
          </reference>
        </references>
      </pivotArea>
    </format>
    <format dxfId="392">
      <pivotArea dataOnly="0" labelOnly="1" outline="0" fieldPosition="0">
        <references count="2">
          <reference field="1" count="1" selected="0">
            <x v="0"/>
          </reference>
          <reference field="25" count="0"/>
        </references>
      </pivotArea>
    </format>
    <format dxfId="391">
      <pivotArea type="all" dataOnly="0" outline="0" fieldPosition="0"/>
    </format>
    <format dxfId="390">
      <pivotArea type="all" dataOnly="0" outline="0" fieldPosition="0"/>
    </format>
    <format dxfId="389">
      <pivotArea type="origin" dataOnly="0" labelOnly="1" outline="0" fieldPosition="0"/>
    </format>
    <format dxfId="388">
      <pivotArea type="all" dataOnly="0" outline="0" fieldPosition="0"/>
    </format>
    <format dxfId="387">
      <pivotArea type="all" dataOnly="0" outline="0" fieldPosition="0"/>
    </format>
    <format dxfId="386">
      <pivotArea type="all" dataOnly="0" outline="0" fieldPosition="0"/>
    </format>
    <format dxfId="385">
      <pivotArea type="all" dataOnly="0" outline="0" fieldPosition="0"/>
    </format>
    <format dxfId="384">
      <pivotArea field="6" type="button" dataOnly="0" labelOnly="1" outline="0" axis="axisRow" fieldPosition="0"/>
    </format>
    <format dxfId="383">
      <pivotArea field="17" type="button" dataOnly="0" labelOnly="1" outline="0" axis="axisRow" fieldPosition="1"/>
    </format>
    <format dxfId="382">
      <pivotArea field="19" type="button" dataOnly="0" labelOnly="1" outline="0" axis="axisRow" fieldPosition="2"/>
    </format>
    <format dxfId="381">
      <pivotArea field="10" type="button" dataOnly="0" labelOnly="1" outline="0" axis="axisRow" fieldPosition="3"/>
    </format>
    <format dxfId="380">
      <pivotArea field="24" type="button" dataOnly="0" labelOnly="1" outline="0" axis="axisRow" fieldPosition="4"/>
    </format>
    <format dxfId="379">
      <pivotArea dataOnly="0" labelOnly="1" grandCol="1" outline="0" fieldPosition="0"/>
    </format>
    <format dxfId="378">
      <pivotArea type="all" dataOnly="0" outline="0" fieldPosition="0"/>
    </format>
    <format dxfId="377">
      <pivotArea type="all" dataOnly="0" outline="0" fieldPosition="0"/>
    </format>
    <format dxfId="376">
      <pivotArea field="6" type="button" dataOnly="0" labelOnly="1" outline="0" axis="axisRow" fieldPosition="0"/>
    </format>
    <format dxfId="375">
      <pivotArea field="17" type="button" dataOnly="0" labelOnly="1" outline="0" axis="axisRow" fieldPosition="1"/>
    </format>
    <format dxfId="374">
      <pivotArea field="19" type="button" dataOnly="0" labelOnly="1" outline="0" axis="axisRow" fieldPosition="2"/>
    </format>
    <format dxfId="373">
      <pivotArea field="10" type="button" dataOnly="0" labelOnly="1" outline="0" axis="axisRow" fieldPosition="3"/>
    </format>
    <format dxfId="372">
      <pivotArea field="24" type="button" dataOnly="0" labelOnly="1" outline="0" axis="axisRow" fieldPosition="4"/>
    </format>
    <format dxfId="371">
      <pivotArea dataOnly="0" labelOnly="1" outline="0" fieldPosition="0">
        <references count="2">
          <reference field="1" count="1" selected="0">
            <x v="0"/>
          </reference>
          <reference field="25" count="0"/>
        </references>
      </pivotArea>
    </format>
    <format dxfId="370">
      <pivotArea dataOnly="0" labelOnly="1" outline="0" fieldPosition="0">
        <references count="2">
          <reference field="1" count="1" selected="0">
            <x v="1"/>
          </reference>
          <reference field="25" count="0"/>
        </references>
      </pivotArea>
    </format>
    <format dxfId="369">
      <pivotArea dataOnly="0" labelOnly="1" outline="0" fieldPosition="0">
        <references count="2">
          <reference field="1" count="1" selected="0">
            <x v="2"/>
          </reference>
          <reference field="25" count="0"/>
        </references>
      </pivotArea>
    </format>
    <format dxfId="368">
      <pivotArea dataOnly="0" labelOnly="1" outline="0" fieldPosition="0">
        <references count="2">
          <reference field="1" count="1" selected="0">
            <x v="0"/>
          </reference>
          <reference field="25" count="0"/>
        </references>
      </pivotArea>
    </format>
    <format dxfId="367">
      <pivotArea dataOnly="0" labelOnly="1" outline="0" fieldPosition="0">
        <references count="2">
          <reference field="1" count="1" selected="0">
            <x v="1"/>
          </reference>
          <reference field="25" count="0"/>
        </references>
      </pivotArea>
    </format>
    <format dxfId="366">
      <pivotArea dataOnly="0" labelOnly="1" outline="0" fieldPosition="0">
        <references count="2">
          <reference field="1" count="1" selected="0">
            <x v="2"/>
          </reference>
          <reference field="25" count="0"/>
        </references>
      </pivotArea>
    </format>
    <format dxfId="365">
      <pivotArea type="all" dataOnly="0" outline="0" fieldPosition="0"/>
    </format>
    <format dxfId="364">
      <pivotArea type="all" dataOnly="0" outline="0" fieldPosition="0"/>
    </format>
    <format dxfId="363">
      <pivotArea type="all" dataOnly="0" outline="0" fieldPosition="0"/>
    </format>
    <format dxfId="362">
      <pivotArea type="all" dataOnly="0" outline="0" fieldPosition="0"/>
    </format>
    <format dxfId="361">
      <pivotArea field="6" type="button" dataOnly="0" labelOnly="1" outline="0" axis="axisRow" fieldPosition="0"/>
    </format>
    <format dxfId="360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0"/>
          </reference>
          <reference field="19" count="0"/>
        </references>
      </pivotArea>
    </format>
    <format dxfId="359">
      <pivotArea type="all" dataOnly="0" outline="0" fieldPosition="0"/>
    </format>
    <format dxfId="358">
      <pivotArea type="all" dataOnly="0" outline="0" fieldPosition="0"/>
    </format>
    <format dxfId="357">
      <pivotArea dataOnly="0" labelOnly="1" outline="0" fieldPosition="0">
        <references count="4">
          <reference field="6" count="1" selected="0">
            <x v="0"/>
          </reference>
          <reference field="10" count="1">
            <x v="0"/>
          </reference>
          <reference field="17" count="1" selected="0">
            <x v="0"/>
          </reference>
          <reference field="19" count="1" selected="0">
            <x v="1"/>
          </reference>
        </references>
      </pivotArea>
    </format>
    <format dxfId="356">
      <pivotArea dataOnly="0" labelOnly="1" outline="0" fieldPosition="0">
        <references count="1">
          <reference field="6" count="0"/>
        </references>
      </pivotArea>
    </format>
    <format dxfId="35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1"/>
          </reference>
          <reference field="24" count="0"/>
        </references>
      </pivotArea>
    </format>
    <format dxfId="35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1"/>
          </reference>
          <reference field="19" count="1" selected="0">
            <x v="1"/>
          </reference>
          <reference field="24" count="0"/>
        </references>
      </pivotArea>
    </format>
    <format dxfId="35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0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352">
      <pivotArea field="1" type="button" dataOnly="0" labelOnly="1" outline="0" axis="axisCol" fieldPosition="0"/>
    </format>
    <format dxfId="351">
      <pivotArea field="24" type="button" dataOnly="0" labelOnly="1" outline="0" axis="axisRow" fieldPosition="4"/>
    </format>
    <format dxfId="350">
      <pivotArea dataOnly="0" labelOnly="1" grandRow="1" outline="0" fieldPosition="0"/>
    </format>
    <format dxfId="34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8"/>
          </reference>
          <reference field="17" count="1" selected="0">
            <x v="1"/>
          </reference>
          <reference field="19" count="1" selected="0">
            <x v="1"/>
          </reference>
          <reference field="24" count="0"/>
        </references>
      </pivotArea>
    </format>
    <format dxfId="348">
      <pivotArea dataOnly="0" labelOnly="1" outline="0" fieldPosition="0">
        <references count="4">
          <reference field="6" count="1" selected="0">
            <x v="0"/>
          </reference>
          <reference field="10" count="6">
            <x v="0"/>
            <x v="1"/>
            <x v="2"/>
            <x v="4"/>
            <x v="5"/>
            <x v="7"/>
          </reference>
          <reference field="17" count="1" selected="0">
            <x v="0"/>
          </reference>
          <reference field="19" count="1" selected="0">
            <x v="1"/>
          </reference>
        </references>
      </pivotArea>
    </format>
    <format dxfId="347">
      <pivotArea dataOnly="0" labelOnly="1" outline="0" fieldPosition="0">
        <references count="4">
          <reference field="6" count="1" selected="0">
            <x v="0"/>
          </reference>
          <reference field="10" count="1">
            <x v="8"/>
          </reference>
          <reference field="17" count="1" selected="0">
            <x v="1"/>
          </reference>
          <reference field="19" count="1" selected="0">
            <x v="1"/>
          </reference>
        </references>
      </pivotArea>
    </format>
    <format dxfId="346">
      <pivotArea type="all" dataOnly="0" outline="0" fieldPosition="0"/>
    </format>
    <format dxfId="34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34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8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34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34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34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0"/>
          </reference>
          <reference field="24" count="0"/>
        </references>
      </pivotArea>
    </format>
    <format dxfId="340">
      <pivotArea type="all" dataOnly="0" outline="0" fieldPosition="0"/>
    </format>
    <format dxfId="339">
      <pivotArea field="17" type="button" dataOnly="0" labelOnly="1" outline="0" axis="axisRow" fieldPosition="1"/>
    </format>
    <format dxfId="338">
      <pivotArea field="19" type="button" dataOnly="0" labelOnly="1" outline="0" axis="axisRow" fieldPosition="2"/>
    </format>
    <format dxfId="337">
      <pivotArea field="10" type="button" dataOnly="0" labelOnly="1" outline="0" axis="axisRow" fieldPosition="3"/>
    </format>
    <format dxfId="336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0"/>
          </reference>
          <reference field="19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35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1"/>
          </reference>
          <reference field="19" count="5">
            <x v="0"/>
            <x v="1"/>
            <x v="4"/>
            <x v="5"/>
            <x v="7"/>
          </reference>
        </references>
      </pivotArea>
    </format>
    <format dxfId="334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2"/>
          </reference>
          <reference field="19" count="6">
            <x v="0"/>
            <x v="1"/>
            <x v="3"/>
            <x v="4"/>
            <x v="5"/>
            <x v="12"/>
          </reference>
        </references>
      </pivotArea>
    </format>
    <format dxfId="333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0"/>
          </reference>
          <reference field="19" count="11">
            <x v="0"/>
            <x v="1"/>
            <x v="2"/>
            <x v="3"/>
            <x v="4"/>
            <x v="5"/>
            <x v="6"/>
            <x v="7"/>
            <x v="9"/>
            <x v="10"/>
            <x v="11"/>
          </reference>
        </references>
      </pivotArea>
    </format>
    <format dxfId="332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1"/>
          </reference>
          <reference field="19" count="7">
            <x v="0"/>
            <x v="1"/>
            <x v="3"/>
            <x v="4"/>
            <x v="5"/>
            <x v="7"/>
            <x v="11"/>
          </reference>
        </references>
      </pivotArea>
    </format>
    <format dxfId="331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2"/>
          </reference>
          <reference field="19" count="9">
            <x v="0"/>
            <x v="1"/>
            <x v="2"/>
            <x v="3"/>
            <x v="4"/>
            <x v="5"/>
            <x v="7"/>
            <x v="9"/>
            <x v="11"/>
          </reference>
        </references>
      </pivotArea>
    </format>
    <format dxfId="330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0"/>
          </reference>
          <reference field="19" count="7">
            <x v="0"/>
            <x v="1"/>
            <x v="2"/>
            <x v="3"/>
            <x v="4"/>
            <x v="5"/>
            <x v="6"/>
          </reference>
        </references>
      </pivotArea>
    </format>
    <format dxfId="329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1"/>
          </reference>
          <reference field="19" count="5">
            <x v="0"/>
            <x v="1"/>
            <x v="3"/>
            <x v="4"/>
            <x v="7"/>
          </reference>
        </references>
      </pivotArea>
    </format>
    <format dxfId="328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2"/>
          </reference>
          <reference field="19" count="5">
            <x v="0"/>
            <x v="1"/>
            <x v="3"/>
            <x v="4"/>
            <x v="5"/>
          </reference>
        </references>
      </pivotArea>
    </format>
    <format dxfId="327">
      <pivotArea dataOnly="0" labelOnly="1" outline="0" fieldPosition="0">
        <references count="4">
          <reference field="6" count="1" selected="0">
            <x v="0"/>
          </reference>
          <reference field="10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</reference>
          <reference field="17" count="1" selected="0">
            <x v="0"/>
          </reference>
          <reference field="19" count="1" selected="0">
            <x v="0"/>
          </reference>
        </references>
      </pivotArea>
    </format>
    <format dxfId="326">
      <pivotArea dataOnly="0" labelOnly="1" outline="0" fieldPosition="0">
        <references count="4">
          <reference field="6" count="1" selected="0">
            <x v="0"/>
          </reference>
          <reference field="10" count="10">
            <x v="1"/>
            <x v="3"/>
            <x v="4"/>
            <x v="5"/>
            <x v="6"/>
            <x v="7"/>
            <x v="8"/>
            <x v="10"/>
            <x v="11"/>
            <x v="13"/>
          </reference>
          <reference field="17" count="1" selected="0">
            <x v="0"/>
          </reference>
          <reference field="19" count="1" selected="0">
            <x v="1"/>
          </reference>
        </references>
      </pivotArea>
    </format>
    <format dxfId="325">
      <pivotArea dataOnly="0" labelOnly="1" outline="0" fieldPosition="0">
        <references count="4">
          <reference field="6" count="1" selected="0">
            <x v="0"/>
          </reference>
          <reference field="10" count="2">
            <x v="1"/>
            <x v="12"/>
          </reference>
          <reference field="17" count="1" selected="0">
            <x v="0"/>
          </reference>
          <reference field="19" count="1" selected="0">
            <x v="2"/>
          </reference>
        </references>
      </pivotArea>
    </format>
    <format dxfId="324">
      <pivotArea dataOnly="0" labelOnly="1" outline="0" fieldPosition="0">
        <references count="4">
          <reference field="6" count="1" selected="0">
            <x v="0"/>
          </reference>
          <reference field="10" count="10">
            <x v="0"/>
            <x v="1"/>
            <x v="2"/>
            <x v="3"/>
            <x v="5"/>
            <x v="7"/>
            <x v="8"/>
            <x v="10"/>
            <x v="11"/>
            <x v="12"/>
          </reference>
          <reference field="17" count="1" selected="0">
            <x v="0"/>
          </reference>
          <reference field="19" count="1" selected="0">
            <x v="3"/>
          </reference>
        </references>
      </pivotArea>
    </format>
    <format dxfId="323">
      <pivotArea dataOnly="0" labelOnly="1" outline="0" fieldPosition="0">
        <references count="4">
          <reference field="6" count="1" selected="0">
            <x v="0"/>
          </reference>
          <reference field="10" count="9">
            <x v="0"/>
            <x v="1"/>
            <x v="2"/>
            <x v="3"/>
            <x v="5"/>
            <x v="6"/>
            <x v="7"/>
            <x v="9"/>
            <x v="14"/>
          </reference>
          <reference field="17" count="1" selected="0">
            <x v="0"/>
          </reference>
          <reference field="19" count="1" selected="0">
            <x v="4"/>
          </reference>
        </references>
      </pivotArea>
    </format>
    <format dxfId="322">
      <pivotArea dataOnly="0" labelOnly="1" outline="0" fieldPosition="0">
        <references count="4">
          <reference field="6" count="1" selected="0">
            <x v="0"/>
          </reference>
          <reference field="10" count="1">
            <x v="14"/>
          </reference>
          <reference field="17" count="1" selected="0">
            <x v="0"/>
          </reference>
          <reference field="19" count="1" selected="0">
            <x v="5"/>
          </reference>
        </references>
      </pivotArea>
    </format>
    <format dxfId="321">
      <pivotArea dataOnly="0" labelOnly="1" outline="0" fieldPosition="0">
        <references count="4">
          <reference field="6" count="1" selected="0">
            <x v="0"/>
          </reference>
          <reference field="10" count="2">
            <x v="3"/>
            <x v="7"/>
          </reference>
          <reference field="17" count="1" selected="0">
            <x v="0"/>
          </reference>
          <reference field="19" count="1" selected="0">
            <x v="6"/>
          </reference>
        </references>
      </pivotArea>
    </format>
    <format dxfId="320">
      <pivotArea dataOnly="0" labelOnly="1" outline="0" fieldPosition="0">
        <references count="4">
          <reference field="6" count="1" selected="0">
            <x v="0"/>
          </reference>
          <reference field="10" count="1">
            <x v="7"/>
          </reference>
          <reference field="17" count="1" selected="0">
            <x v="0"/>
          </reference>
          <reference field="19" count="1" selected="0">
            <x v="7"/>
          </reference>
        </references>
      </pivotArea>
    </format>
    <format dxfId="319">
      <pivotArea dataOnly="0" labelOnly="1" outline="0" fieldPosition="0">
        <references count="4">
          <reference field="6" count="1" selected="0">
            <x v="0"/>
          </reference>
          <reference field="10" count="2">
            <x v="1"/>
            <x v="3"/>
          </reference>
          <reference field="17" count="1" selected="0">
            <x v="1"/>
          </reference>
          <reference field="19" count="1" selected="0">
            <x v="0"/>
          </reference>
        </references>
      </pivotArea>
    </format>
    <format dxfId="318">
      <pivotArea dataOnly="0" labelOnly="1" outline="0" fieldPosition="0">
        <references count="4">
          <reference field="6" count="1" selected="0">
            <x v="0"/>
          </reference>
          <reference field="10" count="3">
            <x v="1"/>
            <x v="3"/>
            <x v="7"/>
          </reference>
          <reference field="17" count="1" selected="0">
            <x v="1"/>
          </reference>
          <reference field="19" count="1" selected="0">
            <x v="1"/>
          </reference>
        </references>
      </pivotArea>
    </format>
    <format dxfId="317">
      <pivotArea dataOnly="0" labelOnly="1" outline="0" fieldPosition="0">
        <references count="4">
          <reference field="6" count="1" selected="0">
            <x v="0"/>
          </reference>
          <reference field="10" count="3">
            <x v="1"/>
            <x v="2"/>
            <x v="5"/>
          </reference>
          <reference field="17" count="1" selected="0">
            <x v="2"/>
          </reference>
          <reference field="19" count="1" selected="0">
            <x v="0"/>
          </reference>
        </references>
      </pivotArea>
    </format>
    <format dxfId="316">
      <pivotArea dataOnly="0" labelOnly="1" outline="0" fieldPosition="0">
        <references count="4">
          <reference field="6" count="1" selected="0">
            <x v="0"/>
          </reference>
          <reference field="10" count="4">
            <x v="5"/>
            <x v="6"/>
            <x v="7"/>
            <x v="14"/>
          </reference>
          <reference field="17" count="1" selected="0">
            <x v="2"/>
          </reference>
          <reference field="19" count="1" selected="0">
            <x v="1"/>
          </reference>
        </references>
      </pivotArea>
    </format>
    <format dxfId="315">
      <pivotArea dataOnly="0" labelOnly="1" outline="0" fieldPosition="0">
        <references count="4">
          <reference field="6" count="1" selected="0">
            <x v="0"/>
          </reference>
          <reference field="10" count="1">
            <x v="7"/>
          </reference>
          <reference field="17" count="1" selected="0">
            <x v="2"/>
          </reference>
          <reference field="19" count="1" selected="0">
            <x v="3"/>
          </reference>
        </references>
      </pivotArea>
    </format>
    <format dxfId="314">
      <pivotArea dataOnly="0" labelOnly="1" outline="0" fieldPosition="0">
        <references count="4">
          <reference field="6" count="1" selected="0">
            <x v="0"/>
          </reference>
          <reference field="10" count="1">
            <x v="6"/>
          </reference>
          <reference field="17" count="1" selected="0">
            <x v="2"/>
          </reference>
          <reference field="19" count="1" selected="0">
            <x v="4"/>
          </reference>
        </references>
      </pivotArea>
    </format>
    <format dxfId="313">
      <pivotArea dataOnly="0" labelOnly="1" outline="0" fieldPosition="0">
        <references count="4">
          <reference field="6" count="1" selected="0">
            <x v="0"/>
          </reference>
          <reference field="10" count="5">
            <x v="3"/>
            <x v="4"/>
            <x v="5"/>
            <x v="7"/>
            <x v="13"/>
          </reference>
          <reference field="17" count="1" selected="0">
            <x v="2"/>
          </reference>
          <reference field="19" count="1" selected="0">
            <x v="5"/>
          </reference>
        </references>
      </pivotArea>
    </format>
    <format dxfId="312">
      <pivotArea dataOnly="0" labelOnly="1" outline="0" fieldPosition="0">
        <references count="4">
          <reference field="6" count="1" selected="0">
            <x v="0"/>
          </reference>
          <reference field="10" count="1">
            <x v="1"/>
          </reference>
          <reference field="17" count="1" selected="0">
            <x v="2"/>
          </reference>
          <reference field="19" count="1" selected="0">
            <x v="12"/>
          </reference>
        </references>
      </pivotArea>
    </format>
    <format dxfId="311">
      <pivotArea dataOnly="0" labelOnly="1" outline="0" fieldPosition="0">
        <references count="4">
          <reference field="6" count="1" selected="0">
            <x v="1"/>
          </reference>
          <reference field="10" count="2">
            <x v="0"/>
            <x v="1"/>
          </reference>
          <reference field="17" count="1" selected="0">
            <x v="0"/>
          </reference>
          <reference field="19" count="1" selected="0">
            <x v="0"/>
          </reference>
        </references>
      </pivotArea>
    </format>
    <format dxfId="310">
      <pivotArea dataOnly="0" labelOnly="1" outline="0" fieldPosition="0">
        <references count="4">
          <reference field="6" count="1" selected="0">
            <x v="1"/>
          </reference>
          <reference field="10" count="2">
            <x v="1"/>
            <x v="4"/>
          </reference>
          <reference field="17" count="1" selected="0">
            <x v="0"/>
          </reference>
          <reference field="19" count="1" selected="0">
            <x v="3"/>
          </reference>
        </references>
      </pivotArea>
    </format>
    <format dxfId="309">
      <pivotArea dataOnly="0" labelOnly="1" outline="0" fieldPosition="0">
        <references count="2">
          <reference field="6" count="1" selected="0">
            <x v="0"/>
          </reference>
          <reference field="17" count="0"/>
        </references>
      </pivotArea>
    </format>
    <format dxfId="308">
      <pivotArea dataOnly="0" labelOnly="1" outline="0" fieldPosition="0">
        <references count="2">
          <reference field="6" count="1" selected="0">
            <x v="1"/>
          </reference>
          <reference field="17" count="0"/>
        </references>
      </pivotArea>
    </format>
    <format dxfId="307">
      <pivotArea dataOnly="0" labelOnly="1" outline="0" fieldPosition="0">
        <references count="2">
          <reference field="6" count="1" selected="0">
            <x v="2"/>
          </reference>
          <reference field="17" count="0"/>
        </references>
      </pivotArea>
    </format>
    <format dxfId="306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0"/>
          </reference>
          <reference field="19" count="9">
            <x v="0"/>
            <x v="1"/>
            <x v="2"/>
            <x v="3"/>
            <x v="4"/>
            <x v="5"/>
            <x v="6"/>
            <x v="10"/>
            <x v="14"/>
          </reference>
        </references>
      </pivotArea>
    </format>
    <format dxfId="305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1"/>
          </reference>
          <reference field="19" count="6">
            <x v="0"/>
            <x v="1"/>
            <x v="3"/>
            <x v="4"/>
            <x v="7"/>
            <x v="11"/>
          </reference>
        </references>
      </pivotArea>
    </format>
    <format dxfId="304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2"/>
          </reference>
          <reference field="19" count="8">
            <x v="0"/>
            <x v="1"/>
            <x v="2"/>
            <x v="3"/>
            <x v="4"/>
            <x v="5"/>
            <x v="7"/>
            <x v="14"/>
          </reference>
        </references>
      </pivotArea>
    </format>
    <format dxfId="303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0"/>
          </reference>
          <reference field="19" count="12">
            <x v="0"/>
            <x v="1"/>
            <x v="2"/>
            <x v="3"/>
            <x v="4"/>
            <x v="5"/>
            <x v="7"/>
            <x v="8"/>
            <x v="10"/>
            <x v="11"/>
            <x v="12"/>
            <x v="14"/>
          </reference>
        </references>
      </pivotArea>
    </format>
    <format dxfId="302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1"/>
          </reference>
          <reference field="19" count="10">
            <x v="0"/>
            <x v="1"/>
            <x v="2"/>
            <x v="3"/>
            <x v="4"/>
            <x v="5"/>
            <x v="7"/>
            <x v="10"/>
            <x v="11"/>
            <x v="12"/>
          </reference>
        </references>
      </pivotArea>
    </format>
    <format dxfId="301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2"/>
          </reference>
          <reference field="19" count="11">
            <x v="0"/>
            <x v="1"/>
            <x v="2"/>
            <x v="3"/>
            <x v="4"/>
            <x v="5"/>
            <x v="7"/>
            <x v="9"/>
            <x v="11"/>
            <x v="12"/>
            <x v="13"/>
          </reference>
        </references>
      </pivotArea>
    </format>
    <format dxfId="300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0"/>
          </reference>
          <reference field="19" count="7">
            <x v="0"/>
            <x v="1"/>
            <x v="2"/>
            <x v="3"/>
            <x v="4"/>
            <x v="5"/>
            <x v="7"/>
          </reference>
        </references>
      </pivotArea>
    </format>
    <format dxfId="299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1"/>
          </reference>
          <reference field="19" count="4">
            <x v="0"/>
            <x v="1"/>
            <x v="3"/>
            <x v="4"/>
          </reference>
        </references>
      </pivotArea>
    </format>
    <format dxfId="298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2"/>
          </reference>
          <reference field="19" count="4">
            <x v="1"/>
            <x v="2"/>
            <x v="3"/>
            <x v="5"/>
          </reference>
        </references>
      </pivotArea>
    </format>
    <format dxfId="297">
      <pivotArea dataOnly="0" labelOnly="1" outline="0" fieldPosition="0">
        <references count="4">
          <reference field="6" count="1" selected="0">
            <x v="0"/>
          </reference>
          <reference field="10" count="11">
            <x v="1"/>
            <x v="2"/>
            <x v="3"/>
            <x v="4"/>
            <x v="5"/>
            <x v="6"/>
            <x v="7"/>
            <x v="9"/>
            <x v="11"/>
            <x v="13"/>
            <x v="14"/>
          </reference>
          <reference field="17" count="1" selected="0">
            <x v="0"/>
          </reference>
          <reference field="19" count="1" selected="0">
            <x v="0"/>
          </reference>
        </references>
      </pivotArea>
    </format>
    <format dxfId="296">
      <pivotArea dataOnly="0" labelOnly="1" outline="0" fieldPosition="0">
        <references count="4">
          <reference field="6" count="1" selected="0">
            <x v="0"/>
          </reference>
          <reference field="10" count="7">
            <x v="1"/>
            <x v="3"/>
            <x v="4"/>
            <x v="5"/>
            <x v="7"/>
            <x v="8"/>
            <x v="11"/>
          </reference>
          <reference field="17" count="1" selected="0">
            <x v="0"/>
          </reference>
          <reference field="19" count="1" selected="0">
            <x v="1"/>
          </reference>
        </references>
      </pivotArea>
    </format>
    <format dxfId="295">
      <pivotArea dataOnly="0" labelOnly="1" outline="0" fieldPosition="0">
        <references count="4">
          <reference field="6" count="1" selected="0">
            <x v="0"/>
          </reference>
          <reference field="10" count="5">
            <x v="0"/>
            <x v="3"/>
            <x v="10"/>
            <x v="11"/>
            <x v="12"/>
          </reference>
          <reference field="17" count="1" selected="0">
            <x v="0"/>
          </reference>
          <reference field="19" count="1" selected="0">
            <x v="3"/>
          </reference>
        </references>
      </pivotArea>
    </format>
    <format dxfId="294">
      <pivotArea dataOnly="0" labelOnly="1" outline="0" fieldPosition="0">
        <references count="4">
          <reference field="6" count="1" selected="0">
            <x v="0"/>
          </reference>
          <reference field="10" count="3">
            <x v="1"/>
            <x v="2"/>
            <x v="14"/>
          </reference>
          <reference field="17" count="1" selected="0">
            <x v="0"/>
          </reference>
          <reference field="19" count="1" selected="0">
            <x v="4"/>
          </reference>
        </references>
      </pivotArea>
    </format>
    <format dxfId="293">
      <pivotArea dataOnly="0" labelOnly="1" outline="0" fieldPosition="0">
        <references count="4">
          <reference field="6" count="1" selected="0">
            <x v="0"/>
          </reference>
          <reference field="10" count="1">
            <x v="3"/>
          </reference>
          <reference field="17" count="1" selected="0">
            <x v="0"/>
          </reference>
          <reference field="19" count="1" selected="0">
            <x v="6"/>
          </reference>
        </references>
      </pivotArea>
    </format>
    <format dxfId="292">
      <pivotArea dataOnly="0" labelOnly="1" outline="0" fieldPosition="0">
        <references count="4">
          <reference field="6" count="1" selected="0">
            <x v="0"/>
          </reference>
          <reference field="10" count="1">
            <x v="3"/>
          </reference>
          <reference field="17" count="1" selected="0">
            <x v="1"/>
          </reference>
          <reference field="19" count="1" selected="0">
            <x v="0"/>
          </reference>
        </references>
      </pivotArea>
    </format>
    <format dxfId="291">
      <pivotArea dataOnly="0" labelOnly="1" outline="0" fieldPosition="0">
        <references count="4">
          <reference field="6" count="1" selected="0">
            <x v="0"/>
          </reference>
          <reference field="10" count="1">
            <x v="7"/>
          </reference>
          <reference field="17" count="1" selected="0">
            <x v="1"/>
          </reference>
          <reference field="19" count="1" selected="0">
            <x v="1"/>
          </reference>
        </references>
      </pivotArea>
    </format>
    <format dxfId="290">
      <pivotArea dataOnly="0" labelOnly="1" outline="0" fieldPosition="0">
        <references count="4">
          <reference field="6" count="1" selected="0">
            <x v="0"/>
          </reference>
          <reference field="10" count="1">
            <x v="3"/>
          </reference>
          <reference field="17" count="1" selected="0">
            <x v="1"/>
          </reference>
          <reference field="19" count="1" selected="0">
            <x v="4"/>
          </reference>
        </references>
      </pivotArea>
    </format>
    <format dxfId="289">
      <pivotArea dataOnly="0" labelOnly="1" outline="0" fieldPosition="0">
        <references count="4">
          <reference field="6" count="1" selected="0">
            <x v="0"/>
          </reference>
          <reference field="10" count="1">
            <x v="3"/>
          </reference>
          <reference field="17" count="1" selected="0">
            <x v="1"/>
          </reference>
          <reference field="19" count="1" selected="0">
            <x v="7"/>
          </reference>
        </references>
      </pivotArea>
    </format>
    <format dxfId="288">
      <pivotArea dataOnly="0" labelOnly="1" outline="0" fieldPosition="0">
        <references count="4">
          <reference field="6" count="1" selected="0">
            <x v="0"/>
          </reference>
          <reference field="10" count="1">
            <x v="3"/>
          </reference>
          <reference field="17" count="1" selected="0">
            <x v="2"/>
          </reference>
          <reference field="19" count="1" selected="0">
            <x v="5"/>
          </reference>
        </references>
      </pivotArea>
    </format>
    <format dxfId="28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0"/>
          </reference>
        </references>
      </pivotArea>
    </format>
    <format dxfId="286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1"/>
          </reference>
        </references>
      </pivotArea>
    </format>
    <format dxfId="285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2"/>
          </reference>
        </references>
      </pivotArea>
    </format>
    <format dxfId="284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3"/>
          </reference>
        </references>
      </pivotArea>
    </format>
    <format dxfId="28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4"/>
          </reference>
        </references>
      </pivotArea>
    </format>
    <format dxfId="28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5"/>
          </reference>
        </references>
      </pivotArea>
    </format>
    <format dxfId="281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11"/>
          </reference>
        </references>
      </pivotArea>
    </format>
    <format dxfId="280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1"/>
          </reference>
          <reference field="19" count="1" selected="0">
            <x v="0"/>
          </reference>
        </references>
      </pivotArea>
    </format>
    <format dxfId="279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1"/>
          </reference>
          <reference field="19" count="1" selected="0">
            <x v="1"/>
          </reference>
        </references>
      </pivotArea>
    </format>
    <format dxfId="278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1"/>
          </reference>
          <reference field="19" count="1" selected="0">
            <x v="4"/>
          </reference>
        </references>
      </pivotArea>
    </format>
    <format dxfId="277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1"/>
          </reference>
          <reference field="19" count="1" selected="0">
            <x v="7"/>
          </reference>
        </references>
      </pivotArea>
    </format>
    <format dxfId="276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2"/>
          </reference>
          <reference field="19" count="1" selected="0">
            <x v="0"/>
          </reference>
        </references>
      </pivotArea>
    </format>
    <format dxfId="275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2"/>
          </reference>
          <reference field="19" count="1" selected="0">
            <x v="1"/>
          </reference>
        </references>
      </pivotArea>
    </format>
    <format dxfId="274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2"/>
          </reference>
          <reference field="19" count="1" selected="0">
            <x v="2"/>
          </reference>
        </references>
      </pivotArea>
    </format>
    <format dxfId="273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2"/>
          </reference>
          <reference field="19" count="1" selected="0">
            <x v="3"/>
          </reference>
        </references>
      </pivotArea>
    </format>
    <format dxfId="272">
      <pivotArea dataOnly="0" labelOnly="1" outline="0" fieldPosition="0">
        <references count="4">
          <reference field="6" count="1" selected="0">
            <x v="1"/>
          </reference>
          <reference field="10" count="1">
            <x v="1"/>
          </reference>
          <reference field="17" count="1" selected="0">
            <x v="2"/>
          </reference>
          <reference field="19" count="1" selected="0">
            <x v="5"/>
          </reference>
        </references>
      </pivotArea>
    </format>
    <format dxfId="271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0"/>
          </reference>
        </references>
      </pivotArea>
    </format>
    <format dxfId="270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1"/>
          </reference>
        </references>
      </pivotArea>
    </format>
    <format dxfId="269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2"/>
          </reference>
        </references>
      </pivotArea>
    </format>
    <format dxfId="268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3"/>
          </reference>
        </references>
      </pivotArea>
    </format>
    <format dxfId="267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0"/>
          </reference>
          <reference field="19" count="1" selected="0">
            <x v="4"/>
          </reference>
        </references>
      </pivotArea>
    </format>
    <format dxfId="266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1"/>
          </reference>
          <reference field="19" count="1" selected="0">
            <x v="0"/>
          </reference>
        </references>
      </pivotArea>
    </format>
    <format dxfId="265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1"/>
          </reference>
          <reference field="19" count="1" selected="0">
            <x v="1"/>
          </reference>
        </references>
      </pivotArea>
    </format>
    <format dxfId="264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1"/>
          </reference>
          <reference field="19" count="1" selected="0">
            <x v="4"/>
          </reference>
        </references>
      </pivotArea>
    </format>
    <format dxfId="263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2"/>
          </reference>
          <reference field="19" count="1" selected="0">
            <x v="3"/>
          </reference>
        </references>
      </pivotArea>
    </format>
    <format dxfId="262">
      <pivotArea dataOnly="0" labelOnly="1" outline="0" fieldPosition="0">
        <references count="4">
          <reference field="6" count="1" selected="0">
            <x v="2"/>
          </reference>
          <reference field="10" count="1">
            <x v="1"/>
          </reference>
          <reference field="17" count="1" selected="0">
            <x v="2"/>
          </reference>
          <reference field="19" count="1" selected="0">
            <x v="5"/>
          </reference>
        </references>
      </pivotArea>
    </format>
    <format dxfId="26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6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4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5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6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7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9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1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3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4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5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4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4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4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4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5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4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7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4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8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4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1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4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7" count="1" selected="0">
            <x v="0"/>
          </reference>
          <reference field="19" count="1" selected="0">
            <x v="3"/>
          </reference>
          <reference field="24" count="0"/>
        </references>
      </pivotArea>
    </format>
    <format dxfId="24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0"/>
          </reference>
          <reference field="19" count="1" selected="0">
            <x v="3"/>
          </reference>
          <reference field="24" count="0"/>
        </references>
      </pivotArea>
    </format>
    <format dxfId="24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0"/>
          </reference>
          <reference field="17" count="1" selected="0">
            <x v="0"/>
          </reference>
          <reference field="19" count="1" selected="0">
            <x v="3"/>
          </reference>
          <reference field="24" count="0"/>
        </references>
      </pivotArea>
    </format>
    <format dxfId="24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1"/>
          </reference>
          <reference field="17" count="1" selected="0">
            <x v="0"/>
          </reference>
          <reference field="19" count="1" selected="0">
            <x v="3"/>
          </reference>
          <reference field="24" count="0"/>
        </references>
      </pivotArea>
    </format>
    <format dxfId="23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2"/>
          </reference>
          <reference field="17" count="1" selected="0">
            <x v="0"/>
          </reference>
          <reference field="19" count="1" selected="0">
            <x v="3"/>
          </reference>
          <reference field="24" count="0"/>
        </references>
      </pivotArea>
    </format>
    <format dxfId="23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4"/>
          </reference>
          <reference field="24" count="0"/>
        </references>
      </pivotArea>
    </format>
    <format dxfId="237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"/>
          </reference>
          <reference field="17" count="1" selected="0">
            <x v="0"/>
          </reference>
          <reference field="19" count="1" selected="0">
            <x v="4"/>
          </reference>
          <reference field="24" count="0"/>
        </references>
      </pivotArea>
    </format>
    <format dxfId="23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14"/>
          </reference>
          <reference field="17" count="1" selected="0">
            <x v="0"/>
          </reference>
          <reference field="19" count="1" selected="0">
            <x v="4"/>
          </reference>
          <reference field="24" count="0"/>
        </references>
      </pivotArea>
    </format>
    <format dxfId="23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0"/>
          </reference>
          <reference field="19" count="1" selected="0">
            <x v="6"/>
          </reference>
          <reference field="24" count="0"/>
        </references>
      </pivotArea>
    </format>
    <format dxfId="234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1"/>
          </reference>
          <reference field="19" count="1" selected="0">
            <x v="0"/>
          </reference>
          <reference field="24" count="0"/>
        </references>
      </pivotArea>
    </format>
    <format dxfId="23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7"/>
          </reference>
          <reference field="17" count="1" selected="0">
            <x v="1"/>
          </reference>
          <reference field="19" count="1" selected="0">
            <x v="1"/>
          </reference>
          <reference field="24" count="0"/>
        </references>
      </pivotArea>
    </format>
    <format dxfId="232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1"/>
          </reference>
          <reference field="19" count="1" selected="0">
            <x v="4"/>
          </reference>
          <reference field="24" count="0"/>
        </references>
      </pivotArea>
    </format>
    <format dxfId="23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1"/>
          </reference>
          <reference field="19" count="1" selected="0">
            <x v="7"/>
          </reference>
          <reference field="24" count="0"/>
        </references>
      </pivotArea>
    </format>
    <format dxfId="23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3"/>
          </reference>
          <reference field="17" count="1" selected="0">
            <x v="2"/>
          </reference>
          <reference field="19" count="1" selected="0">
            <x v="5"/>
          </reference>
          <reference field="24" count="0"/>
        </references>
      </pivotArea>
    </format>
    <format dxfId="22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2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2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2"/>
          </reference>
          <reference field="24" count="0"/>
        </references>
      </pivotArea>
    </format>
    <format dxfId="22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3"/>
          </reference>
          <reference field="24" count="0"/>
        </references>
      </pivotArea>
    </format>
    <format dxfId="22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4"/>
          </reference>
          <reference field="24" count="0"/>
        </references>
      </pivotArea>
    </format>
    <format dxfId="22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5"/>
          </reference>
          <reference field="24" count="0"/>
        </references>
      </pivotArea>
    </format>
    <format dxfId="22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11"/>
          </reference>
          <reference field="24" count="0"/>
        </references>
      </pivotArea>
    </format>
    <format dxfId="22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0"/>
          </reference>
          <reference field="24" count="0"/>
        </references>
      </pivotArea>
    </format>
    <format dxfId="22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1"/>
          </reference>
          <reference field="24" count="0"/>
        </references>
      </pivotArea>
    </format>
    <format dxfId="22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4"/>
          </reference>
          <reference field="24" count="0"/>
        </references>
      </pivotArea>
    </format>
    <format dxfId="21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7"/>
          </reference>
          <reference field="24" count="0"/>
        </references>
      </pivotArea>
    </format>
    <format dxfId="21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2"/>
          </reference>
          <reference field="19" count="1" selected="0">
            <x v="0"/>
          </reference>
          <reference field="24" count="0"/>
        </references>
      </pivotArea>
    </format>
    <format dxfId="21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2"/>
          </reference>
          <reference field="19" count="1" selected="0">
            <x v="1"/>
          </reference>
          <reference field="24" count="0"/>
        </references>
      </pivotArea>
    </format>
    <format dxfId="216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2"/>
          </reference>
          <reference field="19" count="1" selected="0">
            <x v="2"/>
          </reference>
          <reference field="24" count="0"/>
        </references>
      </pivotArea>
    </format>
    <format dxfId="21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2"/>
          </reference>
          <reference field="19" count="1" selected="0">
            <x v="3"/>
          </reference>
          <reference field="24" count="0"/>
        </references>
      </pivotArea>
    </format>
    <format dxfId="21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1"/>
          </reference>
          <reference field="17" count="1" selected="0">
            <x v="2"/>
          </reference>
          <reference field="19" count="1" selected="0">
            <x v="5"/>
          </reference>
          <reference field="24" count="0"/>
        </references>
      </pivotArea>
    </format>
    <format dxfId="213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212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1"/>
          </reference>
          <reference field="24" count="0"/>
        </references>
      </pivotArea>
    </format>
    <format dxfId="211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2"/>
          </reference>
          <reference field="24" count="0"/>
        </references>
      </pivotArea>
    </format>
    <format dxfId="210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3"/>
          </reference>
          <reference field="24" count="0"/>
        </references>
      </pivotArea>
    </format>
    <format dxfId="209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0"/>
          </reference>
          <reference field="19" count="1" selected="0">
            <x v="4"/>
          </reference>
          <reference field="24" count="0"/>
        </references>
      </pivotArea>
    </format>
    <format dxfId="208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0"/>
          </reference>
          <reference field="24" count="0"/>
        </references>
      </pivotArea>
    </format>
    <format dxfId="207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1"/>
          </reference>
          <reference field="24" count="0"/>
        </references>
      </pivotArea>
    </format>
    <format dxfId="206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1"/>
          </reference>
          <reference field="19" count="1" selected="0">
            <x v="4"/>
          </reference>
          <reference field="24" count="0"/>
        </references>
      </pivotArea>
    </format>
    <format dxfId="205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2"/>
          </reference>
          <reference field="19" count="1" selected="0">
            <x v="1"/>
          </reference>
          <reference field="24" count="0"/>
        </references>
      </pivotArea>
    </format>
    <format dxfId="204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2"/>
          </reference>
          <reference field="19" count="1" selected="0">
            <x v="3"/>
          </reference>
          <reference field="24" count="0"/>
        </references>
      </pivotArea>
    </format>
    <format dxfId="203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1"/>
          </reference>
          <reference field="17" count="1" selected="0">
            <x v="2"/>
          </reference>
          <reference field="19" count="1" selected="0">
            <x v="5"/>
          </reference>
          <reference field="24" count="0"/>
        </references>
      </pivotArea>
    </format>
    <format dxfId="202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0"/>
          </reference>
          <reference field="19" count="7">
            <x v="0"/>
            <x v="1"/>
            <x v="2"/>
            <x v="3"/>
            <x v="6"/>
            <x v="10"/>
            <x v="14"/>
          </reference>
        </references>
      </pivotArea>
    </format>
    <format dxfId="201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1"/>
          </reference>
          <reference field="19" count="5">
            <x v="0"/>
            <x v="1"/>
            <x v="3"/>
            <x v="7"/>
            <x v="11"/>
          </reference>
        </references>
      </pivotArea>
    </format>
    <format dxfId="200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2"/>
          </reference>
          <reference field="19" count="6">
            <x v="0"/>
            <x v="1"/>
            <x v="2"/>
            <x v="3"/>
            <x v="7"/>
            <x v="14"/>
          </reference>
        </references>
      </pivotArea>
    </format>
    <format dxfId="199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0"/>
          </reference>
          <reference field="19" count="10">
            <x v="0"/>
            <x v="1"/>
            <x v="2"/>
            <x v="3"/>
            <x v="7"/>
            <x v="8"/>
            <x v="10"/>
            <x v="11"/>
            <x v="12"/>
            <x v="14"/>
          </reference>
        </references>
      </pivotArea>
    </format>
    <format dxfId="198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1"/>
          </reference>
          <reference field="19" count="8">
            <x v="0"/>
            <x v="1"/>
            <x v="2"/>
            <x v="3"/>
            <x v="7"/>
            <x v="10"/>
            <x v="11"/>
            <x v="12"/>
          </reference>
        </references>
      </pivotArea>
    </format>
    <format dxfId="197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2"/>
          </reference>
          <reference field="19" count="9">
            <x v="0"/>
            <x v="1"/>
            <x v="2"/>
            <x v="3"/>
            <x v="7"/>
            <x v="9"/>
            <x v="11"/>
            <x v="12"/>
            <x v="13"/>
          </reference>
        </references>
      </pivotArea>
    </format>
    <format dxfId="196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0"/>
          </reference>
          <reference field="19" count="5">
            <x v="0"/>
            <x v="1"/>
            <x v="2"/>
            <x v="3"/>
            <x v="7"/>
          </reference>
        </references>
      </pivotArea>
    </format>
    <format dxfId="195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1"/>
          </reference>
          <reference field="19" count="3">
            <x v="0"/>
            <x v="1"/>
            <x v="3"/>
          </reference>
        </references>
      </pivotArea>
    </format>
    <format dxfId="194">
      <pivotArea dataOnly="0" labelOnly="1" outline="0" fieldPosition="0">
        <references count="3">
          <reference field="6" count="1" selected="0">
            <x v="2"/>
          </reference>
          <reference field="17" count="1" selected="0">
            <x v="2"/>
          </reference>
          <reference field="19" count="3">
            <x v="1"/>
            <x v="2"/>
            <x v="3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grandTotalCaption="Total" missingCaption="0" updatedVersion="4" minRefreshableVersion="3" itemPrintTitles="1" createdVersion="4" indent="0" compact="0" compactData="0" multipleFieldFilters="0">
  <location ref="B233:H321" firstHeaderRow="0" firstDataRow="1" firstDataCol="5" rowPageCount="1" colPageCount="1"/>
  <pivotFields count="2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5">
        <item h="1" x="3"/>
        <item h="1" x="2"/>
        <item x="0"/>
        <item x="1"/>
        <item h="1" m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5">
        <item x="0"/>
        <item x="3"/>
        <item x="10"/>
        <item x="2"/>
        <item x="7"/>
        <item x="18"/>
        <item x="25"/>
        <item x="15"/>
        <item m="1" x="34"/>
        <item m="1" x="33"/>
        <item x="14"/>
        <item x="31"/>
        <item x="21"/>
        <item x="16"/>
        <item x="9"/>
        <item x="4"/>
        <item x="6"/>
        <item x="30"/>
        <item x="26"/>
        <item x="1"/>
        <item x="20"/>
        <item x="29"/>
        <item x="5"/>
        <item x="23"/>
        <item x="13"/>
        <item x="22"/>
        <item x="8"/>
        <item x="17"/>
        <item x="27"/>
        <item x="11"/>
        <item x="12"/>
        <item x="19"/>
        <item x="24"/>
        <item x="28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5"/>
        <item x="2"/>
        <item x="1"/>
        <item x="4"/>
        <item x="3"/>
        <item m="1" x="14"/>
        <item m="1" x="9"/>
        <item m="1" x="15"/>
        <item m="1" x="10"/>
        <item m="1" x="8"/>
        <item m="1" x="12"/>
        <item m="1" x="7"/>
        <item m="1" x="11"/>
        <item x="0"/>
        <item m="1" x="13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7"/>
    <field x="19"/>
    <field x="10"/>
    <field x="24"/>
  </rowFields>
  <rowItems count="88">
    <i>
      <x/>
      <x/>
      <x/>
      <x/>
      <x/>
    </i>
    <i r="3">
      <x v="1"/>
      <x/>
    </i>
    <i r="3">
      <x v="2"/>
      <x/>
    </i>
    <i r="3">
      <x v="3"/>
      <x/>
    </i>
    <i r="3">
      <x v="4"/>
      <x/>
    </i>
    <i r="3">
      <x v="5"/>
      <x/>
    </i>
    <i r="3">
      <x v="7"/>
      <x/>
    </i>
    <i r="3">
      <x v="10"/>
      <x/>
    </i>
    <i r="3">
      <x v="12"/>
      <x/>
    </i>
    <i r="3">
      <x v="14"/>
      <x/>
    </i>
    <i r="3">
      <x v="15"/>
      <x/>
    </i>
    <i r="3">
      <x v="16"/>
      <x/>
    </i>
    <i r="3">
      <x v="19"/>
      <x/>
    </i>
    <i r="3">
      <x v="21"/>
      <x/>
    </i>
    <i r="3">
      <x v="22"/>
      <x/>
    </i>
    <i r="3">
      <x v="23"/>
      <x/>
    </i>
    <i r="3">
      <x v="24"/>
      <x/>
    </i>
    <i r="3">
      <x v="26"/>
      <x/>
    </i>
    <i r="3">
      <x v="27"/>
      <x/>
    </i>
    <i r="3">
      <x v="30"/>
      <x/>
    </i>
    <i r="3">
      <x v="31"/>
      <x/>
    </i>
    <i r="3">
      <x v="33"/>
      <x/>
    </i>
    <i r="2">
      <x v="1"/>
      <x/>
      <x/>
    </i>
    <i r="3">
      <x v="3"/>
      <x/>
    </i>
    <i r="3">
      <x v="12"/>
      <x/>
    </i>
    <i r="3">
      <x v="16"/>
      <x/>
    </i>
    <i r="3">
      <x v="26"/>
      <x/>
    </i>
    <i r="2">
      <x v="2"/>
      <x/>
      <x/>
    </i>
    <i r="3">
      <x v="1"/>
      <x/>
    </i>
    <i r="3">
      <x v="2"/>
      <x/>
    </i>
    <i r="3">
      <x v="5"/>
      <x/>
    </i>
    <i r="3">
      <x v="6"/>
      <x/>
    </i>
    <i r="3">
      <x v="15"/>
      <x/>
    </i>
    <i r="3">
      <x v="19"/>
      <x/>
    </i>
    <i r="3">
      <x v="20"/>
      <x/>
    </i>
    <i r="3">
      <x v="22"/>
      <x/>
    </i>
    <i r="3">
      <x v="31"/>
      <x/>
    </i>
    <i r="3">
      <x v="32"/>
      <x/>
    </i>
    <i r="2">
      <x v="3"/>
      <x v="1"/>
      <x/>
    </i>
    <i r="3">
      <x v="5"/>
      <x/>
    </i>
    <i r="3">
      <x v="15"/>
      <x/>
    </i>
    <i r="3">
      <x v="19"/>
      <x/>
    </i>
    <i r="2">
      <x v="13"/>
      <x/>
      <x/>
    </i>
    <i r="3">
      <x v="1"/>
      <x/>
    </i>
    <i r="3">
      <x v="2"/>
      <x/>
    </i>
    <i r="3">
      <x v="3"/>
      <x/>
    </i>
    <i r="3">
      <x v="7"/>
      <x/>
    </i>
    <i r="3">
      <x v="13"/>
      <x/>
    </i>
    <i r="3">
      <x v="15"/>
      <x/>
    </i>
    <i r="3">
      <x v="25"/>
      <x/>
    </i>
    <i r="3">
      <x v="28"/>
      <x/>
    </i>
    <i r="3">
      <x v="31"/>
      <x/>
    </i>
    <i r="1">
      <x v="1"/>
      <x/>
      <x/>
      <x/>
    </i>
    <i r="2">
      <x v="2"/>
      <x v="2"/>
      <x/>
    </i>
    <i r="1">
      <x v="2"/>
      <x/>
      <x/>
      <x/>
    </i>
    <i r="3">
      <x v="12"/>
      <x/>
    </i>
    <i r="2">
      <x v="1"/>
      <x/>
      <x/>
    </i>
    <i r="3">
      <x v="2"/>
      <x/>
    </i>
    <i r="2">
      <x v="2"/>
      <x/>
      <x/>
    </i>
    <i r="3">
      <x v="2"/>
      <x/>
    </i>
    <i r="3">
      <x v="4"/>
      <x/>
    </i>
    <i r="3">
      <x v="13"/>
      <x/>
    </i>
    <i r="3">
      <x v="15"/>
      <x/>
    </i>
    <i r="2">
      <x v="4"/>
      <x/>
      <x/>
    </i>
    <i r="3">
      <x v="1"/>
      <x/>
    </i>
    <i r="3">
      <x v="2"/>
      <x/>
    </i>
    <i r="3">
      <x v="3"/>
      <x/>
    </i>
    <i r="3">
      <x v="5"/>
      <x/>
    </i>
    <i r="3">
      <x v="7"/>
      <x/>
    </i>
    <i r="3">
      <x v="13"/>
      <x/>
    </i>
    <i r="3">
      <x v="14"/>
      <x/>
    </i>
    <i r="3">
      <x v="15"/>
      <x/>
    </i>
    <i r="3">
      <x v="18"/>
      <x/>
    </i>
    <i r="3">
      <x v="20"/>
      <x/>
    </i>
    <i r="3">
      <x v="29"/>
      <x/>
    </i>
    <i r="2">
      <x v="13"/>
      <x v="4"/>
      <x/>
    </i>
    <i>
      <x v="1"/>
      <x/>
      <x/>
      <x/>
      <x/>
    </i>
    <i r="2">
      <x v="1"/>
      <x/>
      <x/>
    </i>
    <i r="2">
      <x v="2"/>
      <x/>
      <x/>
    </i>
    <i r="2">
      <x v="3"/>
      <x/>
      <x/>
    </i>
    <i r="2">
      <x v="13"/>
      <x/>
      <x/>
    </i>
    <i r="1">
      <x v="1"/>
      <x v="2"/>
      <x/>
      <x/>
    </i>
    <i r="2">
      <x v="13"/>
      <x/>
      <x/>
    </i>
    <i r="1">
      <x v="2"/>
      <x/>
      <x/>
      <x/>
    </i>
    <i r="2">
      <x v="2"/>
      <x/>
      <x/>
    </i>
    <i r="2">
      <x v="4"/>
      <x/>
      <x/>
    </i>
    <i>
      <x v="2"/>
      <x/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 N° de Reclamo (Módulo)" fld="3" subtotal="count" baseField="0" baseItem="0"/>
    <dataField name="Promedio de Tiempo de Atención" fld="23" subtotal="average" baseField="0" baseItem="0" numFmtId="165"/>
  </dataFields>
  <formats count="40">
    <format dxfId="515">
      <pivotArea type="all" dataOnly="0" outline="0" fieldPosition="0"/>
    </format>
    <format dxfId="514">
      <pivotArea type="all" dataOnly="0" outline="0" fieldPosition="0"/>
    </format>
    <format dxfId="513">
      <pivotArea field="6" type="button" dataOnly="0" labelOnly="1" outline="0" axis="axisRow" fieldPosition="0"/>
    </format>
    <format dxfId="512">
      <pivotArea field="17" type="button" dataOnly="0" labelOnly="1" outline="0" axis="axisRow" fieldPosition="1"/>
    </format>
    <format dxfId="511">
      <pivotArea field="19" type="button" dataOnly="0" labelOnly="1" outline="0" axis="axisRow" fieldPosition="2"/>
    </format>
    <format dxfId="510">
      <pivotArea field="10" type="button" dataOnly="0" labelOnly="1" outline="0" axis="axisRow" fieldPosition="3"/>
    </format>
    <format dxfId="509">
      <pivotArea field="24" type="button" dataOnly="0" labelOnly="1" outline="0" axis="axisRow" fieldPosition="4"/>
    </format>
    <format dxfId="5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07">
      <pivotArea dataOnly="0" labelOnly="1" outline="0" fieldPosition="0">
        <references count="1">
          <reference field="6" count="0"/>
        </references>
      </pivotArea>
    </format>
    <format dxfId="506">
      <pivotArea dataOnly="0" labelOnly="1" outline="0" fieldPosition="0">
        <references count="2">
          <reference field="6" count="1" selected="0">
            <x v="0"/>
          </reference>
          <reference field="17" count="2">
            <x v="0"/>
            <x v="1"/>
          </reference>
        </references>
      </pivotArea>
    </format>
    <format dxfId="505">
      <pivotArea dataOnly="0" labelOnly="1" outline="0" fieldPosition="0">
        <references count="2">
          <reference field="6" count="1" selected="0">
            <x v="1"/>
          </reference>
          <reference field="17" count="2">
            <x v="0"/>
            <x v="1"/>
          </reference>
        </references>
      </pivotArea>
    </format>
    <format dxfId="504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0"/>
          </reference>
          <reference field="19" count="1">
            <x v="0"/>
          </reference>
        </references>
      </pivotArea>
    </format>
    <format dxfId="503">
      <pivotArea dataOnly="0" labelOnly="1" outline="0" fieldPosition="0">
        <references count="3">
          <reference field="6" count="1" selected="0">
            <x v="0"/>
          </reference>
          <reference field="17" count="1" selected="0">
            <x v="1"/>
          </reference>
          <reference field="19" count="1">
            <x v="0"/>
          </reference>
        </references>
      </pivotArea>
    </format>
    <format dxfId="502">
      <pivotArea dataOnly="0" labelOnly="1" outline="0" fieldPosition="0">
        <references count="3">
          <reference field="6" count="1" selected="0">
            <x v="1"/>
          </reference>
          <reference field="17" count="1" selected="0">
            <x v="0"/>
          </reference>
          <reference field="19" count="1">
            <x v="0"/>
          </reference>
        </references>
      </pivotArea>
    </format>
    <format dxfId="501">
      <pivotArea field="10" type="button" dataOnly="0" labelOnly="1" outline="0" axis="axisRow" fieldPosition="3"/>
    </format>
    <format dxfId="500">
      <pivotArea type="all" dataOnly="0" outline="0" fieldPosition="0"/>
    </format>
    <format dxfId="499">
      <pivotArea type="all" dataOnly="0" outline="0" fieldPosition="0"/>
    </format>
    <format dxfId="498">
      <pivotArea field="6" type="button" dataOnly="0" labelOnly="1" outline="0" axis="axisRow" fieldPosition="0"/>
    </format>
    <format dxfId="497">
      <pivotArea field="17" type="button" dataOnly="0" labelOnly="1" outline="0" axis="axisRow" fieldPosition="1"/>
    </format>
    <format dxfId="496">
      <pivotArea field="19" type="button" dataOnly="0" labelOnly="1" outline="0" axis="axisRow" fieldPosition="2"/>
    </format>
    <format dxfId="495">
      <pivotArea field="10" type="button" dataOnly="0" labelOnly="1" outline="0" axis="axisRow" fieldPosition="3"/>
    </format>
    <format dxfId="494">
      <pivotArea field="24" type="button" dataOnly="0" labelOnly="1" outline="0" axis="axisRow" fieldPosition="4"/>
    </format>
    <format dxfId="4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2">
      <pivotArea field="6" type="button" dataOnly="0" labelOnly="1" outline="0" axis="axisRow" fieldPosition="0"/>
    </format>
    <format dxfId="491">
      <pivotArea field="17" type="button" dataOnly="0" labelOnly="1" outline="0" axis="axisRow" fieldPosition="1"/>
    </format>
    <format dxfId="490">
      <pivotArea field="19" type="button" dataOnly="0" labelOnly="1" outline="0" axis="axisRow" fieldPosition="2"/>
    </format>
    <format dxfId="489">
      <pivotArea field="10" type="button" dataOnly="0" labelOnly="1" outline="0" axis="axisRow" fieldPosition="3"/>
    </format>
    <format dxfId="488">
      <pivotArea field="24" type="button" dataOnly="0" labelOnly="1" outline="0" axis="axisRow" fieldPosition="4"/>
    </format>
    <format dxfId="4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6">
      <pivotArea field="6" type="button" dataOnly="0" labelOnly="1" outline="0" axis="axisRow" fieldPosition="0"/>
    </format>
    <format dxfId="485">
      <pivotArea field="17" type="button" dataOnly="0" labelOnly="1" outline="0" axis="axisRow" fieldPosition="1"/>
    </format>
    <format dxfId="484">
      <pivotArea field="19" type="button" dataOnly="0" labelOnly="1" outline="0" axis="axisRow" fieldPosition="2"/>
    </format>
    <format dxfId="483">
      <pivotArea field="10" type="button" dataOnly="0" labelOnly="1" outline="0" axis="axisRow" fieldPosition="3"/>
    </format>
    <format dxfId="4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1">
      <pivotArea field="24" type="button" dataOnly="0" labelOnly="1" outline="0" axis="axisRow" fieldPosition="4"/>
    </format>
    <format dxfId="480">
      <pivotArea dataOnly="0" labelOnly="1" grandRow="1" outline="0" fieldPosition="0"/>
    </format>
    <format dxfId="47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0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47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2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47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0"/>
          </reference>
          <reference field="17" count="1" selected="0">
            <x v="0"/>
          </reference>
          <reference field="19" count="1" selected="0">
            <x v="0"/>
          </reference>
          <reference field="24" count="0"/>
        </references>
      </pivotArea>
    </format>
    <format dxfId="476">
      <pivotArea type="all" dataOnly="0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 rowHeaderCaption="TIPO" colHeaderCaption=" ">
  <location ref="A5:G24" firstHeaderRow="1" firstDataRow="3" firstDataCol="1"/>
  <pivotFields count="26">
    <pivotField showAll="0"/>
    <pivotField axis="axisCol" showAll="0">
      <items count="6">
        <item x="1"/>
        <item x="0"/>
        <item h="1" x="2"/>
        <item h="1" m="1" x="4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numFmtId="14" showAll="0"/>
    <pivotField showAll="0"/>
    <pivotField showAll="0"/>
    <pivotField showAll="0"/>
    <pivotField numFmtId="14" showAll="0"/>
    <pivotField numFmtId="14" showAll="0"/>
    <pivotField axis="axisRow" showAll="0">
      <items count="5">
        <item x="1"/>
        <item x="0"/>
        <item x="2"/>
        <item x="3"/>
        <item t="default"/>
      </items>
    </pivotField>
    <pivotField showAll="0">
      <items count="18">
        <item x="2"/>
        <item m="1" x="4"/>
        <item m="1" x="9"/>
        <item m="1" x="16"/>
        <item m="1" x="7"/>
        <item m="1" x="6"/>
        <item m="1" x="5"/>
        <item m="1" x="15"/>
        <item m="1" x="8"/>
        <item m="1" x="11"/>
        <item m="1" x="13"/>
        <item m="1" x="12"/>
        <item x="1"/>
        <item x="0"/>
        <item m="1" x="14"/>
        <item m="1" x="10"/>
        <item x="3"/>
        <item t="default"/>
      </items>
    </pivotField>
    <pivotField showAll="0"/>
    <pivotField axis="axisRow" showAll="0" sortType="descending">
      <items count="25">
        <item x="1"/>
        <item x="4"/>
        <item m="1" x="15"/>
        <item x="3"/>
        <item m="1" x="11"/>
        <item m="1" x="17"/>
        <item m="1" x="20"/>
        <item m="1" x="22"/>
        <item m="1" x="19"/>
        <item m="1" x="9"/>
        <item m="1" x="16"/>
        <item m="1" x="7"/>
        <item m="1" x="8"/>
        <item m="1" x="18"/>
        <item m="1" x="12"/>
        <item m="1" x="13"/>
        <item m="1" x="10"/>
        <item x="0"/>
        <item m="1" x="21"/>
        <item m="1" x="14"/>
        <item m="1" x="23"/>
        <item x="2"/>
        <item x="5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numFmtId="3" showAll="0"/>
    <pivotField numFmtId="3" showAll="0"/>
    <pivotField showAll="0"/>
  </pivotFields>
  <rowFields count="2">
    <field x="17"/>
    <field x="20"/>
  </rowFields>
  <rowItems count="17">
    <i>
      <x/>
    </i>
    <i r="1">
      <x v="22"/>
    </i>
    <i r="1">
      <x/>
    </i>
    <i r="1">
      <x v="17"/>
    </i>
    <i r="1">
      <x v="1"/>
    </i>
    <i r="1">
      <x v="21"/>
    </i>
    <i>
      <x v="1"/>
    </i>
    <i r="1">
      <x v="17"/>
    </i>
    <i r="1">
      <x/>
    </i>
    <i r="1">
      <x v="22"/>
    </i>
    <i>
      <x v="2"/>
    </i>
    <i r="1">
      <x/>
    </i>
    <i r="1">
      <x v="3"/>
    </i>
    <i r="1">
      <x v="22"/>
    </i>
    <i r="1">
      <x v="21"/>
    </i>
    <i r="1">
      <x v="17"/>
    </i>
    <i t="grand">
      <x/>
    </i>
  </rowItems>
  <colFields count="2">
    <field x="1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N° Casos" fld="10" subtotal="count" baseField="0" baseItem="0"/>
    <dataField name="Promedio de Tiempo de Atención" fld="23" subtotal="average" baseField="22" baseItem="2"/>
  </dataFields>
  <formats count="41">
    <format dxfId="193">
      <pivotArea type="all" dataOnly="0" outline="0" fieldPosition="0"/>
    </format>
    <format dxfId="192">
      <pivotArea type="all" dataOnly="0" outline="0" fieldPosition="0"/>
    </format>
    <format dxfId="191">
      <pivotArea dataOnly="0" labelOnly="1" fieldPosition="0">
        <references count="1">
          <reference field="1" count="0"/>
        </references>
      </pivotArea>
    </format>
    <format dxfId="190">
      <pivotArea dataOnly="0" labelOnly="1" grandCol="1" outline="0" fieldPosition="0"/>
    </format>
    <format dxfId="189">
      <pivotArea field="18" type="button" dataOnly="0" labelOnly="1" outline="0"/>
    </format>
    <format dxfId="188">
      <pivotArea dataOnly="0" labelOnly="1" fieldPosition="0">
        <references count="1">
          <reference field="1" count="0"/>
        </references>
      </pivotArea>
    </format>
    <format dxfId="187">
      <pivotArea dataOnly="0" labelOnly="1" grandCol="1" outline="0" fieldPosition="0"/>
    </format>
    <format dxfId="186">
      <pivotArea outline="0" collapsedLevelsAreSubtotals="1" fieldPosition="0"/>
    </format>
    <format dxfId="185">
      <pivotArea field="1" type="button" dataOnly="0" labelOnly="1" outline="0" axis="axisCol" fieldPosition="0"/>
    </format>
    <format dxfId="184">
      <pivotArea type="topRight" dataOnly="0" labelOnly="1" outline="0" fieldPosition="0"/>
    </format>
    <format dxfId="183">
      <pivotArea dataOnly="0" labelOnly="1" fieldPosition="0">
        <references count="1">
          <reference field="1" count="0"/>
        </references>
      </pivotArea>
    </format>
    <format dxfId="182">
      <pivotArea dataOnly="0" labelOnly="1" grandCol="1" outline="0" fieldPosition="0"/>
    </format>
    <format dxfId="181">
      <pivotArea type="all" dataOnly="0" outline="0" fieldPosition="0"/>
    </format>
    <format dxfId="180">
      <pivotArea type="all" dataOnly="0" outline="0" fieldPosition="0"/>
    </format>
    <format dxfId="179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format>
    <format dxfId="178">
      <pivotArea field="18" type="button" dataOnly="0" labelOnly="1" outline="0"/>
    </format>
    <format dxfId="177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76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7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7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73">
      <pivotArea dataOnly="0" labelOnly="1" outline="0" fieldPosition="0">
        <references count="2">
          <reference field="4294967294" count="1">
            <x v="1"/>
          </reference>
          <reference field="1" count="1" selected="0">
            <x v="0"/>
          </reference>
        </references>
      </pivotArea>
    </format>
    <format dxfId="172">
      <pivotArea dataOnly="0" labelOnly="1" outline="0" fieldPosition="0">
        <references count="2">
          <reference field="4294967294" count="1">
            <x v="1"/>
          </reference>
          <reference field="1" count="1" selected="0">
            <x v="1"/>
          </reference>
        </references>
      </pivotArea>
    </format>
    <format dxfId="171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format>
    <format dxfId="170">
      <pivotArea field="18" type="button" dataOnly="0" labelOnly="1" outline="0"/>
    </format>
    <format dxfId="169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8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6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65">
      <pivotArea field="18" type="button" dataOnly="0" labelOnly="1" outline="0"/>
    </format>
    <format dxfId="164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3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6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60">
      <pivotArea field="1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159">
      <pivotArea field="1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158">
      <pivotArea type="all" dataOnly="0" outline="0" fieldPosition="0"/>
    </format>
    <format dxfId="157">
      <pivotArea dataOnly="0" labelOnly="1" outline="0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156">
      <pivotArea dataOnly="0" labelOnly="1" outline="0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155">
      <pivotArea field="1" dataOnly="0" labelOnly="1" grandCol="1" outline="0" offset="IV256" axis="axisCol" fieldPosition="0">
        <references count="1">
          <reference field="4294967294" count="1" selected="0">
            <x v="0"/>
          </reference>
        </references>
      </pivotArea>
    </format>
    <format dxfId="154">
      <pivotArea field="1" dataOnly="0" labelOnly="1" grandCol="1" outline="0" offset="IV256" axis="axisCol" fieldPosition="0">
        <references count="1">
          <reference field="4294967294" count="1" selected="0">
            <x v="1"/>
          </reference>
        </references>
      </pivotArea>
    </format>
    <format dxfId="153">
      <pivotArea field="20" grandCol="1" collapsedLevelsAreSubtotals="1" axis="axisRow" fieldPosition="1">
        <references count="3">
          <reference field="4294967294" count="1" selected="0">
            <x v="1"/>
          </reference>
          <reference field="17" count="1" selected="0">
            <x v="0"/>
          </reference>
          <reference field="20" count="12">
            <x v="2"/>
            <x v="3"/>
            <x v="5"/>
            <x v="6"/>
            <x v="7"/>
            <x v="8"/>
            <x v="10"/>
            <x v="11"/>
            <x v="12"/>
            <x v="14"/>
            <x v="18"/>
            <x v="2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la2" displayName="Tabla2" ref="A1:Z3" totalsRowCount="1">
  <autoFilter ref="A1:Z2"/>
  <tableColumns count="26">
    <tableColumn id="1" name="Tipo de Caso"/>
    <tableColumn id="2" name="Estado de Reclamo"/>
    <tableColumn id="3" name="Ingresado al módulo"/>
    <tableColumn id="4" name="N° de Reclamo (Módulo)"/>
    <tableColumn id="5" name="Oficina del Caso_x000a_(OE que genere / ocasiona el caso)"/>
    <tableColumn id="6" name="Retail"/>
    <tableColumn id="7" name="Código Canal de Ingreso"/>
    <tableColumn id="8" name="Canal de Ingreso"/>
    <tableColumn id="9" name="Oficina de Ingreso"/>
    <tableColumn id="10" name="Zona de Ingreso Financiera_x000a_(OE que registra el caso)"/>
    <tableColumn id="11" name="UBIGEO"/>
    <tableColumn id="12" name="Fecha de Ingreso" dataDxfId="526" totalsRowDxfId="525"/>
    <tableColumn id="13" name="Año del Reclamo"/>
    <tableColumn id="14" name="Trimestre"/>
    <tableColumn id="15" name="Mes de Reclamo"/>
    <tableColumn id="16" name="Fecha de Vencimiento Legal" totalsRowFunction="custom" dataDxfId="524" totalsRowDxfId="523">
      <totalsRowFormula>Tabla2[Fecha de Vencimiento Legal]+60</totalsRowFormula>
    </tableColumn>
    <tableColumn id="17" name="Fecha de Conclusión" dataDxfId="522" totalsRowDxfId="521"/>
    <tableColumn id="18" name="Código Producto"/>
    <tableColumn id="19" name="Producto"/>
    <tableColumn id="20" name="Código Motivo"/>
    <tableColumn id="21" name="Motivo"/>
    <tableColumn id="22" name="Nombre Cliente"/>
    <tableColumn id="23" name="DNI"/>
    <tableColumn id="24" name="Tiempo de Atención"/>
    <tableColumn id="25" name="Reiterativo"/>
    <tableColumn id="26" name="Rang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topLeftCell="N1" workbookViewId="0">
      <selection sqref="A1:B169"/>
    </sheetView>
  </sheetViews>
  <sheetFormatPr baseColWidth="10" defaultColWidth="11.42578125" defaultRowHeight="15"/>
  <cols>
    <col min="1" max="1" width="13.42578125" customWidth="1"/>
    <col min="2" max="2" width="18.7109375" customWidth="1"/>
    <col min="3" max="3" width="19.85546875" customWidth="1"/>
    <col min="4" max="4" width="23.28515625" customWidth="1"/>
    <col min="7" max="7" width="22.7109375" customWidth="1"/>
    <col min="8" max="8" width="16.7109375" customWidth="1"/>
    <col min="9" max="9" width="17.7109375" customWidth="1"/>
    <col min="12" max="13" width="16.7109375" customWidth="1"/>
    <col min="15" max="15" width="16.42578125" customWidth="1"/>
    <col min="16" max="16" width="25.7109375" customWidth="1"/>
    <col min="17" max="17" width="19.7109375" customWidth="1"/>
    <col min="18" max="18" width="16.7109375" customWidth="1"/>
    <col min="20" max="20" width="15" customWidth="1"/>
    <col min="22" max="22" width="15.85546875" customWidth="1"/>
    <col min="24" max="24" width="19.5703125" customWidth="1"/>
    <col min="25" max="25" width="12" customWidth="1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>
      <c r="A2" t="s">
        <v>26</v>
      </c>
      <c r="B2" t="s">
        <v>136</v>
      </c>
      <c r="C2" t="s">
        <v>27</v>
      </c>
      <c r="D2">
        <v>4122</v>
      </c>
      <c r="E2" t="s">
        <v>56</v>
      </c>
      <c r="F2" t="s">
        <v>58</v>
      </c>
      <c r="G2" t="s">
        <v>51</v>
      </c>
      <c r="H2" t="s">
        <v>52</v>
      </c>
      <c r="I2" t="s">
        <v>31</v>
      </c>
      <c r="J2" t="s">
        <v>32</v>
      </c>
      <c r="K2" t="s">
        <v>33</v>
      </c>
      <c r="L2" s="7">
        <v>43734</v>
      </c>
      <c r="M2">
        <v>2019</v>
      </c>
      <c r="N2" t="s">
        <v>137</v>
      </c>
      <c r="O2" t="s">
        <v>46</v>
      </c>
      <c r="P2" s="7">
        <v>43764</v>
      </c>
      <c r="Q2" s="7">
        <v>43795</v>
      </c>
      <c r="R2" t="s">
        <v>34</v>
      </c>
      <c r="S2" t="s">
        <v>35</v>
      </c>
      <c r="T2" t="s">
        <v>40</v>
      </c>
      <c r="U2" t="s">
        <v>41</v>
      </c>
      <c r="V2" t="s">
        <v>138</v>
      </c>
      <c r="W2">
        <v>41555332</v>
      </c>
      <c r="X2">
        <v>61</v>
      </c>
      <c r="Y2">
        <v>1</v>
      </c>
      <c r="Z2" t="s">
        <v>139</v>
      </c>
    </row>
    <row r="3" spans="1:26">
      <c r="L3" s="7"/>
      <c r="P3" s="7">
        <f>Tabla2[Fecha de Vencimiento Legal]+60</f>
        <v>43824</v>
      </c>
      <c r="Q3" s="7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8"/>
  <sheetViews>
    <sheetView showGridLines="0" zoomScale="80" zoomScaleNormal="80" workbookViewId="0">
      <pane ySplit="5" topLeftCell="A233" activePane="bottomLeft" state="frozen"/>
      <selection pane="bottomLeft" activeCell="L245" sqref="L245"/>
    </sheetView>
  </sheetViews>
  <sheetFormatPr baseColWidth="10" defaultColWidth="11.42578125" defaultRowHeight="12.75"/>
  <cols>
    <col min="1" max="1" width="1.7109375" style="50" customWidth="1"/>
    <col min="2" max="2" width="13.7109375" style="56" customWidth="1"/>
    <col min="3" max="3" width="14.5703125" style="56" bestFit="1" customWidth="1"/>
    <col min="4" max="4" width="12.7109375" style="56" bestFit="1" customWidth="1"/>
    <col min="5" max="5" width="15" style="60" customWidth="1"/>
    <col min="6" max="6" width="13.5703125" style="56" bestFit="1" customWidth="1"/>
    <col min="7" max="9" width="11.7109375" style="57" customWidth="1"/>
    <col min="10" max="10" width="11.7109375" style="54" customWidth="1"/>
    <col min="11" max="19" width="11.7109375" style="56" customWidth="1"/>
    <col min="20" max="20" width="24" style="56" bestFit="1" customWidth="1"/>
    <col min="21" max="21" width="12" style="56" bestFit="1" customWidth="1"/>
    <col min="22" max="23" width="24" style="56" bestFit="1" customWidth="1"/>
    <col min="24" max="24" width="24" style="54" bestFit="1" customWidth="1"/>
    <col min="25" max="38" width="24" style="56" bestFit="1" customWidth="1"/>
    <col min="39" max="39" width="4.28515625" style="56" bestFit="1" customWidth="1"/>
    <col min="40" max="42" width="3.28515625" style="56" customWidth="1"/>
    <col min="43" max="43" width="11.7109375" style="54" customWidth="1"/>
    <col min="44" max="44" width="10.7109375" style="56" customWidth="1"/>
    <col min="45" max="16384" width="11.42578125" style="50"/>
  </cols>
  <sheetData>
    <row r="1" spans="1:44" s="55" customFormat="1">
      <c r="A1" s="50"/>
      <c r="B1" s="51"/>
      <c r="C1" s="51"/>
      <c r="D1" s="51"/>
      <c r="E1" s="52"/>
      <c r="F1" s="51"/>
      <c r="G1" s="53"/>
      <c r="H1" s="53"/>
      <c r="I1" s="53"/>
      <c r="J1" s="54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4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4"/>
      <c r="AR1" s="51"/>
    </row>
    <row r="2" spans="1:44" s="55" customFormat="1">
      <c r="A2" s="50"/>
      <c r="B2" s="51"/>
      <c r="C2" s="51"/>
      <c r="D2" s="51"/>
      <c r="E2" s="52"/>
      <c r="F2" s="51"/>
      <c r="G2" s="53"/>
      <c r="H2" s="53"/>
      <c r="I2" s="53"/>
      <c r="J2" s="54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4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4"/>
      <c r="AR2" s="51"/>
    </row>
    <row r="3" spans="1:44" ht="25.5">
      <c r="B3" s="73" t="s">
        <v>140</v>
      </c>
      <c r="C3" s="74"/>
      <c r="D3" s="74"/>
      <c r="E3" s="74"/>
      <c r="F3" s="74"/>
      <c r="G3" s="75" t="s">
        <v>1</v>
      </c>
      <c r="H3" s="76" t="s">
        <v>25</v>
      </c>
      <c r="I3" s="77"/>
      <c r="J3" s="77"/>
      <c r="K3" s="77"/>
      <c r="L3" s="77"/>
      <c r="M3" s="77"/>
      <c r="N3" s="78"/>
      <c r="O3" s="77"/>
      <c r="P3" s="77"/>
      <c r="Q3" s="77"/>
      <c r="R3"/>
      <c r="S3"/>
      <c r="T3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</row>
    <row r="4" spans="1:44" s="57" customFormat="1" ht="45" customHeight="1">
      <c r="A4" s="50"/>
      <c r="B4" s="74"/>
      <c r="C4" s="74"/>
      <c r="D4" s="74"/>
      <c r="E4" s="74"/>
      <c r="F4" s="74"/>
      <c r="G4" s="79" t="s">
        <v>69</v>
      </c>
      <c r="H4" s="79" t="s">
        <v>69</v>
      </c>
      <c r="I4" s="79" t="s">
        <v>69</v>
      </c>
      <c r="J4" s="80" t="s">
        <v>422</v>
      </c>
      <c r="K4" s="80" t="s">
        <v>422</v>
      </c>
      <c r="L4" s="80" t="s">
        <v>422</v>
      </c>
      <c r="M4" s="80" t="s">
        <v>136</v>
      </c>
      <c r="N4" s="80" t="s">
        <v>136</v>
      </c>
      <c r="O4" s="80" t="s">
        <v>136</v>
      </c>
      <c r="P4" s="80" t="s">
        <v>716</v>
      </c>
      <c r="Q4" s="81" t="s">
        <v>141</v>
      </c>
      <c r="R4"/>
      <c r="S4"/>
      <c r="T4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s="59" customFormat="1" ht="38.25" customHeight="1">
      <c r="B5" s="82" t="s">
        <v>6</v>
      </c>
      <c r="C5" s="89" t="s">
        <v>17</v>
      </c>
      <c r="D5" s="89" t="s">
        <v>19</v>
      </c>
      <c r="E5" s="89" t="s">
        <v>10</v>
      </c>
      <c r="F5" s="83" t="s">
        <v>24</v>
      </c>
      <c r="G5" s="81" t="s">
        <v>142</v>
      </c>
      <c r="H5" s="84" t="s">
        <v>143</v>
      </c>
      <c r="I5" s="84" t="s">
        <v>144</v>
      </c>
      <c r="J5" s="81" t="s">
        <v>142</v>
      </c>
      <c r="K5" s="81" t="s">
        <v>143</v>
      </c>
      <c r="L5" s="81" t="s">
        <v>144</v>
      </c>
      <c r="M5" s="81" t="s">
        <v>142</v>
      </c>
      <c r="N5" s="81" t="s">
        <v>143</v>
      </c>
      <c r="O5" s="81" t="s">
        <v>144</v>
      </c>
      <c r="P5" s="85" t="s">
        <v>716</v>
      </c>
      <c r="Q5" s="81"/>
      <c r="R5"/>
      <c r="S5"/>
      <c r="T5"/>
    </row>
    <row r="6" spans="1:44" ht="15">
      <c r="B6" s="86" t="s">
        <v>42</v>
      </c>
      <c r="C6" s="74" t="s">
        <v>34</v>
      </c>
      <c r="D6" s="74" t="s">
        <v>29</v>
      </c>
      <c r="E6" s="90" t="s">
        <v>50</v>
      </c>
      <c r="F6" s="74">
        <v>1</v>
      </c>
      <c r="G6" s="87">
        <v>0</v>
      </c>
      <c r="H6" s="87">
        <v>1</v>
      </c>
      <c r="I6" s="87">
        <v>0</v>
      </c>
      <c r="J6" s="88">
        <v>1</v>
      </c>
      <c r="K6" s="88">
        <v>1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3</v>
      </c>
      <c r="R6"/>
      <c r="S6"/>
      <c r="T6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</row>
    <row r="7" spans="1:44" ht="15">
      <c r="B7" s="86" t="s">
        <v>42</v>
      </c>
      <c r="C7" s="74" t="s">
        <v>34</v>
      </c>
      <c r="D7" s="74" t="s">
        <v>29</v>
      </c>
      <c r="E7" s="74" t="s">
        <v>33</v>
      </c>
      <c r="F7" s="74">
        <v>1</v>
      </c>
      <c r="G7" s="87">
        <v>0</v>
      </c>
      <c r="H7" s="87">
        <v>3</v>
      </c>
      <c r="I7" s="87">
        <v>0</v>
      </c>
      <c r="J7" s="88">
        <v>2</v>
      </c>
      <c r="K7" s="88">
        <v>1</v>
      </c>
      <c r="L7" s="88">
        <v>0</v>
      </c>
      <c r="M7" s="88">
        <v>1</v>
      </c>
      <c r="N7" s="88">
        <v>1</v>
      </c>
      <c r="O7" s="88">
        <v>0</v>
      </c>
      <c r="P7" s="88">
        <v>0</v>
      </c>
      <c r="Q7" s="88">
        <v>8</v>
      </c>
      <c r="R7"/>
      <c r="S7"/>
      <c r="T7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</row>
    <row r="8" spans="1:44" ht="15">
      <c r="B8" s="86" t="s">
        <v>42</v>
      </c>
      <c r="C8" s="74" t="s">
        <v>34</v>
      </c>
      <c r="D8" s="74" t="s">
        <v>29</v>
      </c>
      <c r="E8" s="74" t="s">
        <v>115</v>
      </c>
      <c r="F8" s="74">
        <v>1</v>
      </c>
      <c r="G8" s="87">
        <v>0</v>
      </c>
      <c r="H8" s="87">
        <v>1</v>
      </c>
      <c r="I8" s="87">
        <v>0</v>
      </c>
      <c r="J8" s="88">
        <v>2</v>
      </c>
      <c r="K8" s="88">
        <v>3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6</v>
      </c>
      <c r="R8"/>
      <c r="S8"/>
      <c r="T8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</row>
    <row r="9" spans="1:44" ht="15">
      <c r="B9" s="86" t="s">
        <v>42</v>
      </c>
      <c r="C9" s="74" t="s">
        <v>34</v>
      </c>
      <c r="D9" s="74" t="s">
        <v>29</v>
      </c>
      <c r="E9" s="74" t="s">
        <v>126</v>
      </c>
      <c r="F9" s="74">
        <v>1</v>
      </c>
      <c r="G9" s="87">
        <v>0</v>
      </c>
      <c r="H9" s="87">
        <v>1</v>
      </c>
      <c r="I9" s="87">
        <v>0</v>
      </c>
      <c r="J9" s="88">
        <v>0</v>
      </c>
      <c r="K9" s="88">
        <v>0</v>
      </c>
      <c r="L9" s="88">
        <v>0</v>
      </c>
      <c r="M9" s="88">
        <v>0</v>
      </c>
      <c r="N9" s="88">
        <v>1</v>
      </c>
      <c r="O9" s="88">
        <v>0</v>
      </c>
      <c r="P9" s="88">
        <v>0</v>
      </c>
      <c r="Q9" s="88">
        <v>2</v>
      </c>
      <c r="R9"/>
      <c r="S9"/>
      <c r="T9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</row>
    <row r="10" spans="1:44" s="63" customFormat="1" ht="15">
      <c r="A10" s="50"/>
      <c r="B10" s="86" t="s">
        <v>42</v>
      </c>
      <c r="C10" s="74" t="s">
        <v>34</v>
      </c>
      <c r="D10" s="74" t="s">
        <v>29</v>
      </c>
      <c r="E10" s="74" t="s">
        <v>89</v>
      </c>
      <c r="F10" s="74">
        <v>1</v>
      </c>
      <c r="G10" s="87">
        <v>0</v>
      </c>
      <c r="H10" s="87">
        <v>0</v>
      </c>
      <c r="I10" s="87">
        <v>0</v>
      </c>
      <c r="J10" s="88">
        <v>1</v>
      </c>
      <c r="K10" s="88">
        <v>1</v>
      </c>
      <c r="L10" s="88">
        <v>0</v>
      </c>
      <c r="M10" s="88">
        <v>1</v>
      </c>
      <c r="N10" s="88">
        <v>0</v>
      </c>
      <c r="O10" s="88">
        <v>0</v>
      </c>
      <c r="P10" s="88">
        <v>0</v>
      </c>
      <c r="Q10" s="88">
        <v>3</v>
      </c>
      <c r="R10"/>
      <c r="S10"/>
      <c r="T1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</row>
    <row r="11" spans="1:44" ht="15">
      <c r="B11" s="86" t="s">
        <v>42</v>
      </c>
      <c r="C11" s="74" t="s">
        <v>34</v>
      </c>
      <c r="D11" s="74" t="s">
        <v>29</v>
      </c>
      <c r="E11" s="74" t="s">
        <v>111</v>
      </c>
      <c r="F11" s="74">
        <v>1</v>
      </c>
      <c r="G11" s="87">
        <v>0</v>
      </c>
      <c r="H11" s="87">
        <v>0</v>
      </c>
      <c r="I11" s="87">
        <v>0</v>
      </c>
      <c r="J11" s="88">
        <v>2</v>
      </c>
      <c r="K11" s="88">
        <v>1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3</v>
      </c>
      <c r="R11"/>
      <c r="S11"/>
      <c r="T11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1:44" s="63" customFormat="1" ht="15">
      <c r="A12" s="50"/>
      <c r="B12" s="86" t="s">
        <v>42</v>
      </c>
      <c r="C12" s="74" t="s">
        <v>34</v>
      </c>
      <c r="D12" s="74" t="s">
        <v>29</v>
      </c>
      <c r="E12" s="74" t="s">
        <v>80</v>
      </c>
      <c r="F12" s="74">
        <v>1</v>
      </c>
      <c r="G12" s="87">
        <v>0</v>
      </c>
      <c r="H12" s="87">
        <v>0</v>
      </c>
      <c r="I12" s="87">
        <v>1</v>
      </c>
      <c r="J12" s="88">
        <v>0</v>
      </c>
      <c r="K12" s="88">
        <v>3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4</v>
      </c>
      <c r="R12"/>
      <c r="S12"/>
      <c r="T12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1:44" ht="15">
      <c r="B13" s="86" t="s">
        <v>42</v>
      </c>
      <c r="C13" s="74" t="s">
        <v>34</v>
      </c>
      <c r="D13" s="74" t="s">
        <v>29</v>
      </c>
      <c r="E13" s="74" t="s">
        <v>108</v>
      </c>
      <c r="F13" s="74">
        <v>1</v>
      </c>
      <c r="G13" s="87">
        <v>0</v>
      </c>
      <c r="H13" s="87">
        <v>0</v>
      </c>
      <c r="I13" s="87">
        <v>0</v>
      </c>
      <c r="J13" s="88">
        <v>1</v>
      </c>
      <c r="K13" s="88">
        <v>0</v>
      </c>
      <c r="L13" s="88">
        <v>0</v>
      </c>
      <c r="M13" s="88">
        <v>0</v>
      </c>
      <c r="N13" s="88">
        <v>1</v>
      </c>
      <c r="O13" s="88">
        <v>0</v>
      </c>
      <c r="P13" s="88">
        <v>0</v>
      </c>
      <c r="Q13" s="88">
        <v>2</v>
      </c>
      <c r="R13"/>
      <c r="S13"/>
      <c r="T13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spans="1:44" ht="15">
      <c r="B14" s="86" t="s">
        <v>42</v>
      </c>
      <c r="C14" s="74" t="s">
        <v>34</v>
      </c>
      <c r="D14" s="74" t="s">
        <v>29</v>
      </c>
      <c r="E14" s="90" t="s">
        <v>119</v>
      </c>
      <c r="F14" s="74">
        <v>1</v>
      </c>
      <c r="G14" s="87">
        <v>0</v>
      </c>
      <c r="H14" s="87">
        <v>0</v>
      </c>
      <c r="I14" s="87">
        <v>0</v>
      </c>
      <c r="J14" s="88">
        <v>0</v>
      </c>
      <c r="K14" s="88">
        <v>0</v>
      </c>
      <c r="L14" s="88">
        <v>0</v>
      </c>
      <c r="M14" s="88">
        <v>0</v>
      </c>
      <c r="N14" s="88">
        <v>1</v>
      </c>
      <c r="O14" s="88">
        <v>0</v>
      </c>
      <c r="P14" s="88">
        <v>0</v>
      </c>
      <c r="Q14" s="88">
        <v>1</v>
      </c>
      <c r="R14"/>
      <c r="S14"/>
      <c r="T14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1:44" ht="15">
      <c r="B15" s="86" t="s">
        <v>42</v>
      </c>
      <c r="C15" s="74" t="s">
        <v>34</v>
      </c>
      <c r="D15" s="74" t="s">
        <v>29</v>
      </c>
      <c r="E15" s="74" t="s">
        <v>386</v>
      </c>
      <c r="F15" s="74">
        <v>1</v>
      </c>
      <c r="G15" s="87">
        <v>0</v>
      </c>
      <c r="H15" s="87">
        <v>0</v>
      </c>
      <c r="I15" s="87">
        <v>0</v>
      </c>
      <c r="J15" s="88">
        <v>1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1</v>
      </c>
      <c r="R15"/>
      <c r="S15"/>
      <c r="T15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</row>
    <row r="16" spans="1:44" s="63" customFormat="1" ht="15">
      <c r="A16" s="50"/>
      <c r="B16" s="86" t="s">
        <v>42</v>
      </c>
      <c r="C16" s="74" t="s">
        <v>34</v>
      </c>
      <c r="D16" s="74" t="s">
        <v>29</v>
      </c>
      <c r="E16" s="85" t="s">
        <v>387</v>
      </c>
      <c r="F16" s="85">
        <v>1</v>
      </c>
      <c r="G16" s="87">
        <v>0</v>
      </c>
      <c r="H16" s="87">
        <v>0</v>
      </c>
      <c r="I16" s="87">
        <v>0</v>
      </c>
      <c r="J16" s="88">
        <v>1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1</v>
      </c>
      <c r="R16"/>
      <c r="S16"/>
      <c r="T16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</row>
    <row r="17" spans="1:44" ht="15">
      <c r="B17" s="86" t="s">
        <v>42</v>
      </c>
      <c r="C17" s="74" t="s">
        <v>34</v>
      </c>
      <c r="D17" s="74" t="s">
        <v>29</v>
      </c>
      <c r="E17" s="74" t="s">
        <v>107</v>
      </c>
      <c r="F17" s="74">
        <v>1</v>
      </c>
      <c r="G17" s="87">
        <v>0</v>
      </c>
      <c r="H17" s="87">
        <v>1</v>
      </c>
      <c r="I17" s="87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1</v>
      </c>
      <c r="R17"/>
      <c r="S17"/>
      <c r="T17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</row>
    <row r="18" spans="1:44" ht="15">
      <c r="B18" s="86" t="s">
        <v>42</v>
      </c>
      <c r="C18" s="74" t="s">
        <v>34</v>
      </c>
      <c r="D18" s="74" t="s">
        <v>29</v>
      </c>
      <c r="E18" s="74" t="s">
        <v>110</v>
      </c>
      <c r="F18" s="74">
        <v>1</v>
      </c>
      <c r="G18" s="87">
        <v>0</v>
      </c>
      <c r="H18" s="87">
        <v>0</v>
      </c>
      <c r="I18" s="87">
        <v>0</v>
      </c>
      <c r="J18" s="88">
        <v>0</v>
      </c>
      <c r="K18" s="88">
        <v>1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1</v>
      </c>
      <c r="R18"/>
      <c r="S18"/>
      <c r="T18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</row>
    <row r="19" spans="1:44" s="63" customFormat="1" ht="15">
      <c r="A19" s="50"/>
      <c r="B19" s="86" t="s">
        <v>42</v>
      </c>
      <c r="C19" s="74" t="s">
        <v>34</v>
      </c>
      <c r="D19" s="74" t="s">
        <v>29</v>
      </c>
      <c r="E19" s="85" t="s">
        <v>117</v>
      </c>
      <c r="F19" s="85">
        <v>1</v>
      </c>
      <c r="G19" s="87">
        <v>0</v>
      </c>
      <c r="H19" s="87">
        <v>0</v>
      </c>
      <c r="I19" s="87">
        <v>0</v>
      </c>
      <c r="J19" s="88">
        <v>0</v>
      </c>
      <c r="K19" s="88">
        <v>0</v>
      </c>
      <c r="L19" s="88">
        <v>0</v>
      </c>
      <c r="M19" s="88">
        <v>0</v>
      </c>
      <c r="N19" s="88">
        <v>1</v>
      </c>
      <c r="O19" s="88">
        <v>0</v>
      </c>
      <c r="P19" s="88">
        <v>0</v>
      </c>
      <c r="Q19" s="88">
        <v>1</v>
      </c>
      <c r="R19"/>
      <c r="S19"/>
      <c r="T19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</row>
    <row r="20" spans="1:44" ht="15">
      <c r="B20" s="86" t="s">
        <v>42</v>
      </c>
      <c r="C20" s="74" t="s">
        <v>34</v>
      </c>
      <c r="D20" s="74" t="s">
        <v>29</v>
      </c>
      <c r="E20" s="85" t="s">
        <v>407</v>
      </c>
      <c r="F20" s="85">
        <v>1</v>
      </c>
      <c r="G20" s="87">
        <v>0</v>
      </c>
      <c r="H20" s="87">
        <v>0</v>
      </c>
      <c r="I20" s="87">
        <v>0</v>
      </c>
      <c r="J20" s="88">
        <v>1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1</v>
      </c>
      <c r="R20"/>
      <c r="S20"/>
      <c r="T2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</row>
    <row r="21" spans="1:44" s="63" customFormat="1" ht="15">
      <c r="A21" s="50"/>
      <c r="B21" s="86" t="s">
        <v>42</v>
      </c>
      <c r="C21" s="74" t="s">
        <v>34</v>
      </c>
      <c r="D21" s="74" t="s">
        <v>29</v>
      </c>
      <c r="E21" s="85" t="s">
        <v>133</v>
      </c>
      <c r="F21" s="85">
        <v>1</v>
      </c>
      <c r="G21" s="87">
        <v>0</v>
      </c>
      <c r="H21" s="87">
        <v>0</v>
      </c>
      <c r="I21" s="87">
        <v>0</v>
      </c>
      <c r="J21" s="88">
        <v>0</v>
      </c>
      <c r="K21" s="88">
        <v>0</v>
      </c>
      <c r="L21" s="88">
        <v>0</v>
      </c>
      <c r="M21" s="88">
        <v>0</v>
      </c>
      <c r="N21" s="88">
        <v>1</v>
      </c>
      <c r="O21" s="88">
        <v>0</v>
      </c>
      <c r="P21" s="88">
        <v>0</v>
      </c>
      <c r="Q21" s="88">
        <v>1</v>
      </c>
      <c r="R21"/>
      <c r="S21"/>
      <c r="T21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</row>
    <row r="22" spans="1:44" ht="15">
      <c r="B22" s="86" t="s">
        <v>42</v>
      </c>
      <c r="C22" s="74" t="s">
        <v>34</v>
      </c>
      <c r="D22" s="74" t="s">
        <v>29</v>
      </c>
      <c r="E22" s="85" t="s">
        <v>405</v>
      </c>
      <c r="F22" s="85">
        <v>1</v>
      </c>
      <c r="G22" s="87">
        <v>0</v>
      </c>
      <c r="H22" s="87">
        <v>0</v>
      </c>
      <c r="I22" s="87">
        <v>0</v>
      </c>
      <c r="J22" s="88">
        <v>0</v>
      </c>
      <c r="K22" s="88">
        <v>1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1</v>
      </c>
      <c r="R22"/>
      <c r="S22"/>
      <c r="T22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</row>
    <row r="23" spans="1:44" s="63" customFormat="1" ht="15">
      <c r="A23" s="50"/>
      <c r="B23" s="86" t="s">
        <v>42</v>
      </c>
      <c r="C23" s="74" t="s">
        <v>34</v>
      </c>
      <c r="D23" s="74" t="s">
        <v>29</v>
      </c>
      <c r="E23" s="85" t="s">
        <v>400</v>
      </c>
      <c r="F23" s="85">
        <v>1</v>
      </c>
      <c r="G23" s="87">
        <v>0</v>
      </c>
      <c r="H23" s="87">
        <v>0</v>
      </c>
      <c r="I23" s="87">
        <v>0</v>
      </c>
      <c r="J23" s="88">
        <v>0</v>
      </c>
      <c r="K23" s="88">
        <v>0</v>
      </c>
      <c r="L23" s="88">
        <v>0</v>
      </c>
      <c r="M23" s="88">
        <v>0</v>
      </c>
      <c r="N23" s="88">
        <v>1</v>
      </c>
      <c r="O23" s="88">
        <v>0</v>
      </c>
      <c r="P23" s="88">
        <v>0</v>
      </c>
      <c r="Q23" s="88">
        <v>1</v>
      </c>
      <c r="R23"/>
      <c r="S23"/>
      <c r="T23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</row>
    <row r="24" spans="1:44" s="63" customFormat="1" ht="15">
      <c r="A24" s="50"/>
      <c r="B24" s="86" t="s">
        <v>42</v>
      </c>
      <c r="C24" s="74" t="s">
        <v>34</v>
      </c>
      <c r="D24" s="74" t="s">
        <v>29</v>
      </c>
      <c r="E24" s="85" t="s">
        <v>403</v>
      </c>
      <c r="F24" s="85">
        <v>1</v>
      </c>
      <c r="G24" s="87">
        <v>0</v>
      </c>
      <c r="H24" s="87">
        <v>0</v>
      </c>
      <c r="I24" s="87">
        <v>0</v>
      </c>
      <c r="J24" s="88">
        <v>1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1</v>
      </c>
      <c r="R24"/>
      <c r="S24"/>
      <c r="T24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</row>
    <row r="25" spans="1:44" ht="15">
      <c r="B25" s="86" t="s">
        <v>42</v>
      </c>
      <c r="C25" s="74" t="s">
        <v>34</v>
      </c>
      <c r="D25" s="74" t="s">
        <v>29</v>
      </c>
      <c r="E25" s="85" t="s">
        <v>100</v>
      </c>
      <c r="F25" s="85">
        <v>1</v>
      </c>
      <c r="G25" s="87">
        <v>0</v>
      </c>
      <c r="H25" s="87">
        <v>0</v>
      </c>
      <c r="I25" s="87">
        <v>0</v>
      </c>
      <c r="J25" s="88">
        <v>1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1</v>
      </c>
      <c r="R25"/>
      <c r="S25"/>
      <c r="T25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</row>
    <row r="26" spans="1:44" s="63" customFormat="1" ht="15">
      <c r="A26" s="50"/>
      <c r="B26" s="86" t="s">
        <v>42</v>
      </c>
      <c r="C26" s="74" t="s">
        <v>34</v>
      </c>
      <c r="D26" s="74" t="s">
        <v>29</v>
      </c>
      <c r="E26" s="85" t="s">
        <v>468</v>
      </c>
      <c r="F26" s="85">
        <v>1</v>
      </c>
      <c r="G26" s="87">
        <v>0</v>
      </c>
      <c r="H26" s="87">
        <v>0</v>
      </c>
      <c r="I26" s="87">
        <v>0</v>
      </c>
      <c r="J26" s="88">
        <v>2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2</v>
      </c>
      <c r="R26"/>
      <c r="S26"/>
      <c r="T26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</row>
    <row r="27" spans="1:44" ht="15">
      <c r="B27" s="86" t="s">
        <v>42</v>
      </c>
      <c r="C27" s="74" t="s">
        <v>34</v>
      </c>
      <c r="D27" s="74" t="s">
        <v>29</v>
      </c>
      <c r="E27" s="85" t="s">
        <v>530</v>
      </c>
      <c r="F27" s="85">
        <v>1</v>
      </c>
      <c r="G27" s="87">
        <v>0</v>
      </c>
      <c r="H27" s="87">
        <v>0</v>
      </c>
      <c r="I27" s="87">
        <v>0</v>
      </c>
      <c r="J27" s="88">
        <v>0</v>
      </c>
      <c r="K27" s="88">
        <v>0</v>
      </c>
      <c r="L27" s="88">
        <v>0</v>
      </c>
      <c r="M27" s="88">
        <v>1</v>
      </c>
      <c r="N27" s="88">
        <v>0</v>
      </c>
      <c r="O27" s="88">
        <v>0</v>
      </c>
      <c r="P27" s="88">
        <v>0</v>
      </c>
      <c r="Q27" s="88">
        <v>1</v>
      </c>
      <c r="R27"/>
      <c r="S27"/>
      <c r="T27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</row>
    <row r="28" spans="1:44" s="63" customFormat="1" ht="15">
      <c r="A28" s="50"/>
      <c r="B28" s="86" t="s">
        <v>42</v>
      </c>
      <c r="C28" s="74" t="s">
        <v>34</v>
      </c>
      <c r="D28" s="74" t="s">
        <v>29</v>
      </c>
      <c r="E28" s="85" t="s">
        <v>650</v>
      </c>
      <c r="F28" s="85">
        <v>1</v>
      </c>
      <c r="G28" s="87">
        <v>0</v>
      </c>
      <c r="H28" s="87">
        <v>0</v>
      </c>
      <c r="I28" s="87">
        <v>0</v>
      </c>
      <c r="J28" s="88">
        <v>0</v>
      </c>
      <c r="K28" s="88">
        <v>0</v>
      </c>
      <c r="L28" s="88">
        <v>0</v>
      </c>
      <c r="M28" s="88">
        <v>0</v>
      </c>
      <c r="N28" s="88">
        <v>1</v>
      </c>
      <c r="O28" s="88">
        <v>0</v>
      </c>
      <c r="P28" s="88">
        <v>0</v>
      </c>
      <c r="Q28" s="88">
        <v>1</v>
      </c>
      <c r="R28"/>
      <c r="S28"/>
      <c r="T28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</row>
    <row r="29" spans="1:44" ht="15">
      <c r="B29" s="86" t="s">
        <v>42</v>
      </c>
      <c r="C29" s="74" t="s">
        <v>34</v>
      </c>
      <c r="D29" s="74" t="s">
        <v>40</v>
      </c>
      <c r="E29" s="86" t="s">
        <v>50</v>
      </c>
      <c r="F29" s="74">
        <v>1</v>
      </c>
      <c r="G29" s="87">
        <v>0</v>
      </c>
      <c r="H29" s="87">
        <v>0</v>
      </c>
      <c r="I29" s="87">
        <v>0</v>
      </c>
      <c r="J29" s="88">
        <v>1</v>
      </c>
      <c r="K29" s="88">
        <v>2</v>
      </c>
      <c r="L29" s="88">
        <v>0</v>
      </c>
      <c r="M29" s="88">
        <v>1</v>
      </c>
      <c r="N29" s="88">
        <v>2</v>
      </c>
      <c r="O29" s="88">
        <v>0</v>
      </c>
      <c r="P29" s="88">
        <v>0</v>
      </c>
      <c r="Q29" s="88">
        <v>6</v>
      </c>
      <c r="R29"/>
      <c r="S29"/>
      <c r="T29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</row>
    <row r="30" spans="1:44" s="63" customFormat="1" ht="15">
      <c r="A30" s="50"/>
      <c r="B30" s="86" t="s">
        <v>42</v>
      </c>
      <c r="C30" s="74" t="s">
        <v>34</v>
      </c>
      <c r="D30" s="74" t="s">
        <v>40</v>
      </c>
      <c r="E30" s="74" t="s">
        <v>33</v>
      </c>
      <c r="F30" s="74">
        <v>1</v>
      </c>
      <c r="G30" s="87">
        <v>0</v>
      </c>
      <c r="H30" s="87">
        <v>2</v>
      </c>
      <c r="I30" s="87">
        <v>0</v>
      </c>
      <c r="J30" s="88">
        <v>2</v>
      </c>
      <c r="K30" s="88">
        <v>3</v>
      </c>
      <c r="L30" s="88">
        <v>0</v>
      </c>
      <c r="M30" s="88">
        <v>1</v>
      </c>
      <c r="N30" s="88">
        <v>0</v>
      </c>
      <c r="O30" s="88">
        <v>0</v>
      </c>
      <c r="P30" s="88">
        <v>0</v>
      </c>
      <c r="Q30" s="88">
        <v>8</v>
      </c>
      <c r="R30"/>
      <c r="S30"/>
      <c r="T3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</row>
    <row r="31" spans="1:44" ht="15">
      <c r="B31" s="86" t="s">
        <v>42</v>
      </c>
      <c r="C31" s="74" t="s">
        <v>34</v>
      </c>
      <c r="D31" s="74" t="s">
        <v>40</v>
      </c>
      <c r="E31" s="86" t="s">
        <v>115</v>
      </c>
      <c r="F31" s="74">
        <v>1</v>
      </c>
      <c r="G31" s="87">
        <v>0</v>
      </c>
      <c r="H31" s="87">
        <v>0</v>
      </c>
      <c r="I31" s="87">
        <v>0</v>
      </c>
      <c r="J31" s="88">
        <v>1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1</v>
      </c>
      <c r="R31"/>
      <c r="S31"/>
      <c r="T31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</row>
    <row r="32" spans="1:44" ht="15">
      <c r="B32" s="86" t="s">
        <v>42</v>
      </c>
      <c r="C32" s="74" t="s">
        <v>34</v>
      </c>
      <c r="D32" s="74" t="s">
        <v>40</v>
      </c>
      <c r="E32" s="74" t="s">
        <v>126</v>
      </c>
      <c r="F32" s="74">
        <v>1</v>
      </c>
      <c r="G32" s="87">
        <v>0</v>
      </c>
      <c r="H32" s="87">
        <v>0</v>
      </c>
      <c r="I32" s="87">
        <v>0</v>
      </c>
      <c r="J32" s="88">
        <v>0</v>
      </c>
      <c r="K32" s="88">
        <v>0</v>
      </c>
      <c r="L32" s="88">
        <v>0</v>
      </c>
      <c r="M32" s="88">
        <v>0</v>
      </c>
      <c r="N32" s="88">
        <v>1</v>
      </c>
      <c r="O32" s="88">
        <v>0</v>
      </c>
      <c r="P32" s="88">
        <v>0</v>
      </c>
      <c r="Q32" s="88">
        <v>1</v>
      </c>
      <c r="R32"/>
      <c r="S32"/>
      <c r="T32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</row>
    <row r="33" spans="1:44" s="63" customFormat="1" ht="15">
      <c r="A33" s="50"/>
      <c r="B33" s="86" t="s">
        <v>42</v>
      </c>
      <c r="C33" s="74" t="s">
        <v>34</v>
      </c>
      <c r="D33" s="74" t="s">
        <v>40</v>
      </c>
      <c r="E33" s="74" t="s">
        <v>89</v>
      </c>
      <c r="F33" s="74">
        <v>1</v>
      </c>
      <c r="G33" s="87">
        <v>0</v>
      </c>
      <c r="H33" s="87">
        <v>0</v>
      </c>
      <c r="I33" s="87">
        <v>0</v>
      </c>
      <c r="J33" s="88">
        <v>0</v>
      </c>
      <c r="K33" s="88">
        <v>2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2</v>
      </c>
      <c r="R33"/>
      <c r="S33"/>
      <c r="T33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</row>
    <row r="34" spans="1:44" s="63" customFormat="1" ht="15">
      <c r="A34" s="50"/>
      <c r="B34" s="86" t="s">
        <v>42</v>
      </c>
      <c r="C34" s="74" t="s">
        <v>34</v>
      </c>
      <c r="D34" s="74" t="s">
        <v>40</v>
      </c>
      <c r="E34" s="74" t="s">
        <v>108</v>
      </c>
      <c r="F34" s="74">
        <v>1</v>
      </c>
      <c r="G34" s="87">
        <v>0</v>
      </c>
      <c r="H34" s="87">
        <v>0</v>
      </c>
      <c r="I34" s="87">
        <v>0</v>
      </c>
      <c r="J34" s="88">
        <v>1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1</v>
      </c>
      <c r="R34"/>
      <c r="S34"/>
      <c r="T34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</row>
    <row r="35" spans="1:44" ht="15">
      <c r="B35" s="86" t="s">
        <v>42</v>
      </c>
      <c r="C35" s="74" t="s">
        <v>34</v>
      </c>
      <c r="D35" s="74" t="s">
        <v>40</v>
      </c>
      <c r="E35" s="85" t="s">
        <v>402</v>
      </c>
      <c r="F35" s="85">
        <v>1</v>
      </c>
      <c r="G35" s="87">
        <v>0</v>
      </c>
      <c r="H35" s="87">
        <v>0</v>
      </c>
      <c r="I35" s="87">
        <v>0</v>
      </c>
      <c r="J35" s="88">
        <v>1</v>
      </c>
      <c r="K35" s="88">
        <v>1</v>
      </c>
      <c r="L35" s="88">
        <v>0</v>
      </c>
      <c r="M35" s="88">
        <v>1</v>
      </c>
      <c r="N35" s="88">
        <v>0</v>
      </c>
      <c r="O35" s="88">
        <v>0</v>
      </c>
      <c r="P35" s="88">
        <v>0</v>
      </c>
      <c r="Q35" s="88">
        <v>3</v>
      </c>
      <c r="R35"/>
      <c r="S35"/>
      <c r="T35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</row>
    <row r="36" spans="1:44" s="63" customFormat="1" ht="15">
      <c r="A36" s="50"/>
      <c r="B36" s="86" t="s">
        <v>42</v>
      </c>
      <c r="C36" s="74" t="s">
        <v>34</v>
      </c>
      <c r="D36" s="74" t="s">
        <v>40</v>
      </c>
      <c r="E36" s="85" t="s">
        <v>104</v>
      </c>
      <c r="F36" s="85">
        <v>1</v>
      </c>
      <c r="G36" s="87">
        <v>0</v>
      </c>
      <c r="H36" s="87">
        <v>1</v>
      </c>
      <c r="I36" s="87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1</v>
      </c>
      <c r="R36"/>
      <c r="S36"/>
      <c r="T36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</row>
    <row r="37" spans="1:44" ht="15">
      <c r="B37" s="86" t="s">
        <v>42</v>
      </c>
      <c r="C37" s="74" t="s">
        <v>34</v>
      </c>
      <c r="D37" s="74" t="s">
        <v>40</v>
      </c>
      <c r="E37" s="85" t="s">
        <v>388</v>
      </c>
      <c r="F37" s="85">
        <v>1</v>
      </c>
      <c r="G37" s="87">
        <v>0</v>
      </c>
      <c r="H37" s="87">
        <v>0</v>
      </c>
      <c r="I37" s="87">
        <v>0</v>
      </c>
      <c r="J37" s="88">
        <v>1</v>
      </c>
      <c r="K37" s="88">
        <v>2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3</v>
      </c>
      <c r="R37"/>
      <c r="S37"/>
      <c r="T37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</row>
    <row r="38" spans="1:44" s="63" customFormat="1" ht="15">
      <c r="A38" s="50"/>
      <c r="B38" s="86" t="s">
        <v>42</v>
      </c>
      <c r="C38" s="74" t="s">
        <v>34</v>
      </c>
      <c r="D38" s="74" t="s">
        <v>40</v>
      </c>
      <c r="E38" s="85" t="s">
        <v>406</v>
      </c>
      <c r="F38" s="85">
        <v>1</v>
      </c>
      <c r="G38" s="87">
        <v>0</v>
      </c>
      <c r="H38" s="87">
        <v>0</v>
      </c>
      <c r="I38" s="87">
        <v>0</v>
      </c>
      <c r="J38" s="88">
        <v>0</v>
      </c>
      <c r="K38" s="88">
        <v>0</v>
      </c>
      <c r="L38" s="88">
        <v>0</v>
      </c>
      <c r="M38" s="88">
        <v>0</v>
      </c>
      <c r="N38" s="88">
        <v>1</v>
      </c>
      <c r="O38" s="88">
        <v>0</v>
      </c>
      <c r="P38" s="88">
        <v>0</v>
      </c>
      <c r="Q38" s="88">
        <v>1</v>
      </c>
      <c r="R38"/>
      <c r="S38"/>
      <c r="T38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</row>
    <row r="39" spans="1:44" ht="15">
      <c r="B39" s="86" t="s">
        <v>42</v>
      </c>
      <c r="C39" s="74" t="s">
        <v>34</v>
      </c>
      <c r="D39" s="74" t="s">
        <v>40</v>
      </c>
      <c r="E39" s="85" t="s">
        <v>530</v>
      </c>
      <c r="F39" s="85">
        <v>1</v>
      </c>
      <c r="G39" s="87">
        <v>0</v>
      </c>
      <c r="H39" s="87">
        <v>0</v>
      </c>
      <c r="I39" s="87">
        <v>0</v>
      </c>
      <c r="J39" s="88">
        <v>0</v>
      </c>
      <c r="K39" s="88">
        <v>1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1</v>
      </c>
      <c r="R39"/>
      <c r="S39"/>
      <c r="T39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</row>
    <row r="40" spans="1:44" s="63" customFormat="1" ht="15">
      <c r="A40" s="50"/>
      <c r="B40" s="86" t="s">
        <v>42</v>
      </c>
      <c r="C40" s="74" t="s">
        <v>34</v>
      </c>
      <c r="D40" s="74">
        <v>18</v>
      </c>
      <c r="E40" s="90" t="s">
        <v>33</v>
      </c>
      <c r="F40" s="85">
        <v>1</v>
      </c>
      <c r="G40" s="87">
        <v>0</v>
      </c>
      <c r="H40" s="87">
        <v>0</v>
      </c>
      <c r="I40" s="87">
        <v>0</v>
      </c>
      <c r="J40" s="88">
        <v>1</v>
      </c>
      <c r="K40" s="88">
        <v>1</v>
      </c>
      <c r="L40" s="88">
        <v>0</v>
      </c>
      <c r="M40" s="88">
        <v>1</v>
      </c>
      <c r="N40" s="88">
        <v>0</v>
      </c>
      <c r="O40" s="88">
        <v>0</v>
      </c>
      <c r="P40" s="88">
        <v>0</v>
      </c>
      <c r="Q40" s="88">
        <v>3</v>
      </c>
      <c r="R40"/>
      <c r="S40"/>
      <c r="T4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15">
      <c r="B41" s="86" t="s">
        <v>42</v>
      </c>
      <c r="C41" s="74" t="s">
        <v>34</v>
      </c>
      <c r="D41" s="74">
        <v>18</v>
      </c>
      <c r="E41" s="85" t="s">
        <v>89</v>
      </c>
      <c r="F41" s="85">
        <v>1</v>
      </c>
      <c r="G41" s="87">
        <v>0</v>
      </c>
      <c r="H41" s="87">
        <v>0</v>
      </c>
      <c r="I41" s="87">
        <v>0</v>
      </c>
      <c r="J41" s="88">
        <v>1</v>
      </c>
      <c r="K41" s="88">
        <v>0</v>
      </c>
      <c r="L41" s="88">
        <v>0</v>
      </c>
      <c r="M41" s="88">
        <v>0</v>
      </c>
      <c r="N41" s="88">
        <v>0</v>
      </c>
      <c r="O41" s="88">
        <v>1</v>
      </c>
      <c r="P41" s="88">
        <v>0</v>
      </c>
      <c r="Q41" s="88">
        <v>2</v>
      </c>
      <c r="R41"/>
      <c r="S41"/>
      <c r="T41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</row>
    <row r="42" spans="1:44" s="63" customFormat="1" ht="15">
      <c r="A42" s="50"/>
      <c r="B42" s="86" t="s">
        <v>42</v>
      </c>
      <c r="C42" s="74" t="s">
        <v>34</v>
      </c>
      <c r="D42" s="74">
        <v>18</v>
      </c>
      <c r="E42" s="85" t="s">
        <v>119</v>
      </c>
      <c r="F42" s="85">
        <v>1</v>
      </c>
      <c r="G42" s="87">
        <v>0</v>
      </c>
      <c r="H42" s="87">
        <v>0</v>
      </c>
      <c r="I42" s="87">
        <v>0</v>
      </c>
      <c r="J42" s="88">
        <v>0</v>
      </c>
      <c r="K42" s="88">
        <v>0</v>
      </c>
      <c r="L42" s="88">
        <v>0</v>
      </c>
      <c r="M42" s="88">
        <v>0</v>
      </c>
      <c r="N42" s="88">
        <v>1</v>
      </c>
      <c r="O42" s="88">
        <v>0</v>
      </c>
      <c r="P42" s="88">
        <v>0</v>
      </c>
      <c r="Q42" s="88">
        <v>1</v>
      </c>
      <c r="R42"/>
      <c r="S42"/>
      <c r="T42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</row>
    <row r="43" spans="1:44" ht="15">
      <c r="B43" s="86" t="s">
        <v>42</v>
      </c>
      <c r="C43" s="74" t="s">
        <v>34</v>
      </c>
      <c r="D43" s="74">
        <v>18</v>
      </c>
      <c r="E43" s="85" t="s">
        <v>110</v>
      </c>
      <c r="F43" s="85">
        <v>1</v>
      </c>
      <c r="G43" s="87">
        <v>0</v>
      </c>
      <c r="H43" s="87">
        <v>0</v>
      </c>
      <c r="I43" s="87">
        <v>0</v>
      </c>
      <c r="J43" s="88">
        <v>0</v>
      </c>
      <c r="K43" s="88">
        <v>0</v>
      </c>
      <c r="L43" s="88">
        <v>0</v>
      </c>
      <c r="M43" s="88">
        <v>0</v>
      </c>
      <c r="N43" s="88">
        <v>1</v>
      </c>
      <c r="O43" s="88">
        <v>0</v>
      </c>
      <c r="P43" s="88">
        <v>0</v>
      </c>
      <c r="Q43" s="88">
        <v>1</v>
      </c>
      <c r="R43"/>
      <c r="S43"/>
      <c r="T43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</row>
    <row r="44" spans="1:44" s="63" customFormat="1" ht="15">
      <c r="A44" s="50"/>
      <c r="B44" s="86" t="s">
        <v>42</v>
      </c>
      <c r="C44" s="74" t="s">
        <v>34</v>
      </c>
      <c r="D44" s="74">
        <v>18</v>
      </c>
      <c r="E44" s="85" t="s">
        <v>400</v>
      </c>
      <c r="F44" s="85">
        <v>1</v>
      </c>
      <c r="G44" s="87">
        <v>0</v>
      </c>
      <c r="H44" s="87">
        <v>0</v>
      </c>
      <c r="I44" s="87">
        <v>0</v>
      </c>
      <c r="J44" s="88">
        <v>0</v>
      </c>
      <c r="K44" s="88">
        <v>1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1</v>
      </c>
      <c r="R44"/>
      <c r="S44"/>
      <c r="T44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</row>
    <row r="45" spans="1:44" ht="15">
      <c r="B45" s="86" t="s">
        <v>42</v>
      </c>
      <c r="C45" s="74" t="s">
        <v>34</v>
      </c>
      <c r="D45" s="74">
        <v>18</v>
      </c>
      <c r="E45" s="85" t="s">
        <v>404</v>
      </c>
      <c r="F45" s="85">
        <v>1</v>
      </c>
      <c r="G45" s="87">
        <v>0</v>
      </c>
      <c r="H45" s="87">
        <v>1</v>
      </c>
      <c r="I45" s="87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1</v>
      </c>
      <c r="R45"/>
      <c r="S45"/>
      <c r="T45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</row>
    <row r="46" spans="1:44" s="63" customFormat="1" ht="15">
      <c r="A46" s="50"/>
      <c r="B46" s="86" t="s">
        <v>42</v>
      </c>
      <c r="C46" s="74" t="s">
        <v>34</v>
      </c>
      <c r="D46" s="74">
        <v>39</v>
      </c>
      <c r="E46" s="74" t="s">
        <v>50</v>
      </c>
      <c r="F46" s="74">
        <v>1</v>
      </c>
      <c r="G46" s="87">
        <v>0</v>
      </c>
      <c r="H46" s="87">
        <v>0</v>
      </c>
      <c r="I46" s="87">
        <v>0</v>
      </c>
      <c r="J46" s="88">
        <v>0</v>
      </c>
      <c r="K46" s="88">
        <v>2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2</v>
      </c>
      <c r="R46"/>
      <c r="S46"/>
      <c r="T46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</row>
    <row r="47" spans="1:44" ht="15">
      <c r="B47" s="86" t="s">
        <v>42</v>
      </c>
      <c r="C47" s="74" t="s">
        <v>34</v>
      </c>
      <c r="D47" s="74">
        <v>39</v>
      </c>
      <c r="E47" s="90" t="s">
        <v>33</v>
      </c>
      <c r="F47" s="85">
        <v>1</v>
      </c>
      <c r="G47" s="87">
        <v>0</v>
      </c>
      <c r="H47" s="87">
        <v>0</v>
      </c>
      <c r="I47" s="87">
        <v>0</v>
      </c>
      <c r="J47" s="88">
        <v>0</v>
      </c>
      <c r="K47" s="88">
        <v>2</v>
      </c>
      <c r="L47" s="88">
        <v>0</v>
      </c>
      <c r="M47" s="88">
        <v>0</v>
      </c>
      <c r="N47" s="88">
        <v>2</v>
      </c>
      <c r="O47" s="88">
        <v>0</v>
      </c>
      <c r="P47" s="88">
        <v>0</v>
      </c>
      <c r="Q47" s="88">
        <v>4</v>
      </c>
      <c r="R47"/>
      <c r="S47"/>
      <c r="T47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</row>
    <row r="48" spans="1:44" ht="15">
      <c r="B48" s="86" t="s">
        <v>42</v>
      </c>
      <c r="C48" s="74" t="s">
        <v>34</v>
      </c>
      <c r="D48" s="74">
        <v>39</v>
      </c>
      <c r="E48" s="90" t="s">
        <v>115</v>
      </c>
      <c r="F48" s="85">
        <v>1</v>
      </c>
      <c r="G48" s="87">
        <v>0</v>
      </c>
      <c r="H48" s="87">
        <v>0</v>
      </c>
      <c r="I48" s="87">
        <v>0</v>
      </c>
      <c r="J48" s="88">
        <v>0</v>
      </c>
      <c r="K48" s="88">
        <v>1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1</v>
      </c>
      <c r="R48"/>
      <c r="S48"/>
      <c r="T48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</row>
    <row r="49" spans="2:44" ht="15">
      <c r="B49" s="86" t="s">
        <v>42</v>
      </c>
      <c r="C49" s="74" t="s">
        <v>34</v>
      </c>
      <c r="D49" s="74">
        <v>39</v>
      </c>
      <c r="E49" s="85" t="s">
        <v>80</v>
      </c>
      <c r="F49" s="85">
        <v>1</v>
      </c>
      <c r="G49" s="87">
        <v>0</v>
      </c>
      <c r="H49" s="87">
        <v>0</v>
      </c>
      <c r="I49" s="87">
        <v>1</v>
      </c>
      <c r="J49" s="88">
        <v>1</v>
      </c>
      <c r="K49" s="88">
        <v>1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3</v>
      </c>
      <c r="R49"/>
      <c r="S49"/>
      <c r="T49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</row>
    <row r="50" spans="2:44" ht="15">
      <c r="B50" s="86" t="s">
        <v>42</v>
      </c>
      <c r="C50" s="74" t="s">
        <v>34</v>
      </c>
      <c r="D50" s="74">
        <v>39</v>
      </c>
      <c r="E50" s="90" t="s">
        <v>108</v>
      </c>
      <c r="F50" s="85">
        <v>1</v>
      </c>
      <c r="G50" s="87">
        <v>0</v>
      </c>
      <c r="H50" s="87">
        <v>0</v>
      </c>
      <c r="I50" s="87">
        <v>0</v>
      </c>
      <c r="J50" s="88">
        <v>0</v>
      </c>
      <c r="K50" s="88">
        <v>1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1</v>
      </c>
      <c r="R50"/>
      <c r="S50"/>
      <c r="T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</row>
    <row r="51" spans="2:44" ht="15">
      <c r="B51" s="86" t="s">
        <v>42</v>
      </c>
      <c r="C51" s="74" t="s">
        <v>34</v>
      </c>
      <c r="D51" s="74">
        <v>39</v>
      </c>
      <c r="E51" s="85" t="s">
        <v>98</v>
      </c>
      <c r="F51" s="85">
        <v>1</v>
      </c>
      <c r="G51" s="87">
        <v>0</v>
      </c>
      <c r="H51" s="87">
        <v>0</v>
      </c>
      <c r="I51" s="87">
        <v>0</v>
      </c>
      <c r="J51" s="88">
        <v>0</v>
      </c>
      <c r="K51" s="88">
        <v>1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1</v>
      </c>
      <c r="R51"/>
      <c r="S51"/>
      <c r="T51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</row>
    <row r="52" spans="2:44" ht="15">
      <c r="B52" s="86" t="s">
        <v>42</v>
      </c>
      <c r="C52" s="74" t="s">
        <v>34</v>
      </c>
      <c r="D52" s="74">
        <v>39</v>
      </c>
      <c r="E52" s="74" t="s">
        <v>387</v>
      </c>
      <c r="F52" s="74">
        <v>1</v>
      </c>
      <c r="G52" s="87">
        <v>0</v>
      </c>
      <c r="H52" s="87">
        <v>0</v>
      </c>
      <c r="I52" s="87">
        <v>0</v>
      </c>
      <c r="J52" s="88">
        <v>0</v>
      </c>
      <c r="K52" s="88">
        <v>1</v>
      </c>
      <c r="L52" s="88">
        <v>0</v>
      </c>
      <c r="M52" s="88">
        <v>0</v>
      </c>
      <c r="N52" s="88">
        <v>1</v>
      </c>
      <c r="O52" s="88">
        <v>0</v>
      </c>
      <c r="P52" s="88">
        <v>0</v>
      </c>
      <c r="Q52" s="88">
        <v>2</v>
      </c>
      <c r="R52"/>
      <c r="S52"/>
      <c r="T52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</row>
    <row r="53" spans="2:44" ht="15">
      <c r="B53" s="86" t="s">
        <v>42</v>
      </c>
      <c r="C53" s="74" t="s">
        <v>34</v>
      </c>
      <c r="D53" s="74">
        <v>39</v>
      </c>
      <c r="E53" s="85" t="s">
        <v>133</v>
      </c>
      <c r="F53" s="85">
        <v>1</v>
      </c>
      <c r="G53" s="87">
        <v>0</v>
      </c>
      <c r="H53" s="87">
        <v>0</v>
      </c>
      <c r="I53" s="87">
        <v>0</v>
      </c>
      <c r="J53" s="88">
        <v>0</v>
      </c>
      <c r="K53" s="88">
        <v>1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1</v>
      </c>
      <c r="R53"/>
      <c r="S53"/>
      <c r="T53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</row>
    <row r="54" spans="2:44" ht="15">
      <c r="B54" s="86" t="s">
        <v>42</v>
      </c>
      <c r="C54" s="74" t="s">
        <v>34</v>
      </c>
      <c r="D54" s="74">
        <v>39</v>
      </c>
      <c r="E54" s="85" t="s">
        <v>405</v>
      </c>
      <c r="F54" s="85">
        <v>1</v>
      </c>
      <c r="G54" s="87">
        <v>0</v>
      </c>
      <c r="H54" s="87">
        <v>1</v>
      </c>
      <c r="I54" s="87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1</v>
      </c>
      <c r="R54"/>
      <c r="S54"/>
      <c r="T54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</row>
    <row r="55" spans="2:44" ht="15">
      <c r="B55" s="86" t="s">
        <v>42</v>
      </c>
      <c r="C55" s="74" t="s">
        <v>34</v>
      </c>
      <c r="D55" s="74">
        <v>39</v>
      </c>
      <c r="E55" s="85" t="s">
        <v>404</v>
      </c>
      <c r="F55" s="85">
        <v>1</v>
      </c>
      <c r="G55" s="87">
        <v>0</v>
      </c>
      <c r="H55" s="87">
        <v>0</v>
      </c>
      <c r="I55" s="87">
        <v>0</v>
      </c>
      <c r="J55" s="88">
        <v>1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1</v>
      </c>
      <c r="R55"/>
      <c r="S55"/>
      <c r="T55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</row>
    <row r="56" spans="2:44" ht="15">
      <c r="B56" s="86" t="s">
        <v>42</v>
      </c>
      <c r="C56" s="74" t="s">
        <v>34</v>
      </c>
      <c r="D56" s="74">
        <v>39</v>
      </c>
      <c r="E56" s="85" t="s">
        <v>530</v>
      </c>
      <c r="F56" s="85">
        <v>1</v>
      </c>
      <c r="G56" s="87">
        <v>0</v>
      </c>
      <c r="H56" s="87">
        <v>0</v>
      </c>
      <c r="I56" s="87">
        <v>0</v>
      </c>
      <c r="J56" s="88">
        <v>0</v>
      </c>
      <c r="K56" s="88">
        <v>0</v>
      </c>
      <c r="L56" s="88">
        <v>0</v>
      </c>
      <c r="M56" s="88">
        <v>0</v>
      </c>
      <c r="N56" s="88">
        <v>1</v>
      </c>
      <c r="O56" s="88">
        <v>0</v>
      </c>
      <c r="P56" s="88">
        <v>0</v>
      </c>
      <c r="Q56" s="88">
        <v>1</v>
      </c>
      <c r="R56"/>
      <c r="S56"/>
      <c r="T56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</row>
    <row r="57" spans="2:44" ht="15">
      <c r="B57" s="86" t="s">
        <v>42</v>
      </c>
      <c r="C57" s="74" t="s">
        <v>34</v>
      </c>
      <c r="D57" s="74">
        <v>39</v>
      </c>
      <c r="E57" s="85" t="s">
        <v>578</v>
      </c>
      <c r="F57" s="85">
        <v>1</v>
      </c>
      <c r="G57" s="87">
        <v>0</v>
      </c>
      <c r="H57" s="87">
        <v>0</v>
      </c>
      <c r="I57" s="87">
        <v>0</v>
      </c>
      <c r="J57" s="88">
        <v>0</v>
      </c>
      <c r="K57" s="88">
        <v>1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1</v>
      </c>
      <c r="R57"/>
      <c r="S57"/>
      <c r="T57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</row>
    <row r="58" spans="2:44" ht="15">
      <c r="B58" s="86" t="s">
        <v>42</v>
      </c>
      <c r="C58" s="74" t="s">
        <v>34</v>
      </c>
      <c r="D58" s="74">
        <v>22</v>
      </c>
      <c r="E58" s="90" t="s">
        <v>50</v>
      </c>
      <c r="F58" s="85">
        <v>1</v>
      </c>
      <c r="G58" s="87">
        <v>0</v>
      </c>
      <c r="H58" s="87">
        <v>0</v>
      </c>
      <c r="I58" s="87">
        <v>0</v>
      </c>
      <c r="J58" s="88">
        <v>2</v>
      </c>
      <c r="K58" s="88">
        <v>1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3</v>
      </c>
      <c r="R58"/>
      <c r="S58"/>
      <c r="T58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</row>
    <row r="59" spans="2:44" ht="15">
      <c r="B59" s="86" t="s">
        <v>42</v>
      </c>
      <c r="C59" s="74" t="s">
        <v>34</v>
      </c>
      <c r="D59" s="74">
        <v>22</v>
      </c>
      <c r="E59" s="74" t="s">
        <v>115</v>
      </c>
      <c r="F59" s="74">
        <v>1</v>
      </c>
      <c r="G59" s="87">
        <v>0</v>
      </c>
      <c r="H59" s="87">
        <v>0</v>
      </c>
      <c r="I59" s="87">
        <v>0</v>
      </c>
      <c r="J59" s="88">
        <v>1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1</v>
      </c>
      <c r="R59"/>
      <c r="S59"/>
      <c r="T59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</row>
    <row r="60" spans="2:44" ht="15">
      <c r="B60" s="86" t="s">
        <v>42</v>
      </c>
      <c r="C60" s="74" t="s">
        <v>34</v>
      </c>
      <c r="D60" s="74">
        <v>22</v>
      </c>
      <c r="E60" s="90" t="s">
        <v>80</v>
      </c>
      <c r="F60" s="85">
        <v>1</v>
      </c>
      <c r="G60" s="87">
        <v>0</v>
      </c>
      <c r="H60" s="87">
        <v>0</v>
      </c>
      <c r="I60" s="87">
        <v>0</v>
      </c>
      <c r="J60" s="88">
        <v>1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1</v>
      </c>
      <c r="R60"/>
      <c r="S60"/>
      <c r="T6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</row>
    <row r="61" spans="2:44" ht="15">
      <c r="B61" s="86" t="s">
        <v>42</v>
      </c>
      <c r="C61" s="74" t="s">
        <v>34</v>
      </c>
      <c r="D61" s="74">
        <v>22</v>
      </c>
      <c r="E61" s="85" t="s">
        <v>387</v>
      </c>
      <c r="F61" s="85">
        <v>1</v>
      </c>
      <c r="G61" s="87">
        <v>0</v>
      </c>
      <c r="H61" s="87">
        <v>0</v>
      </c>
      <c r="I61" s="87">
        <v>0</v>
      </c>
      <c r="J61" s="88">
        <v>1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1</v>
      </c>
      <c r="R61"/>
      <c r="S61"/>
      <c r="T61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</row>
    <row r="62" spans="2:44" ht="15">
      <c r="B62" s="86" t="s">
        <v>42</v>
      </c>
      <c r="C62" s="74" t="s">
        <v>39</v>
      </c>
      <c r="D62" s="74" t="s">
        <v>29</v>
      </c>
      <c r="E62" s="90" t="s">
        <v>33</v>
      </c>
      <c r="F62" s="74">
        <v>1</v>
      </c>
      <c r="G62" s="87">
        <v>0</v>
      </c>
      <c r="H62" s="87">
        <v>0</v>
      </c>
      <c r="I62" s="87">
        <v>0</v>
      </c>
      <c r="J62" s="88">
        <v>1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1</v>
      </c>
      <c r="R62"/>
      <c r="S62"/>
      <c r="T62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</row>
    <row r="63" spans="2:44" ht="15">
      <c r="B63" s="86" t="s">
        <v>42</v>
      </c>
      <c r="C63" s="74" t="s">
        <v>39</v>
      </c>
      <c r="D63" s="74">
        <v>39</v>
      </c>
      <c r="E63" s="85" t="s">
        <v>108</v>
      </c>
      <c r="F63" s="85">
        <v>1</v>
      </c>
      <c r="G63" s="87">
        <v>0</v>
      </c>
      <c r="H63" s="87">
        <v>0</v>
      </c>
      <c r="I63" s="87">
        <v>0</v>
      </c>
      <c r="J63" s="88">
        <v>1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8">
        <v>1</v>
      </c>
      <c r="R63"/>
      <c r="S63"/>
      <c r="T63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</row>
    <row r="64" spans="2:44" ht="15">
      <c r="B64" s="86" t="s">
        <v>42</v>
      </c>
      <c r="C64" s="74">
        <v>29</v>
      </c>
      <c r="D64" s="74" t="s">
        <v>29</v>
      </c>
      <c r="E64" s="90" t="s">
        <v>33</v>
      </c>
      <c r="F64" s="85">
        <v>1</v>
      </c>
      <c r="G64" s="87">
        <v>0</v>
      </c>
      <c r="H64" s="87">
        <v>0</v>
      </c>
      <c r="I64" s="87">
        <v>0</v>
      </c>
      <c r="J64" s="88">
        <v>0</v>
      </c>
      <c r="K64" s="88">
        <v>0</v>
      </c>
      <c r="L64" s="88">
        <v>0</v>
      </c>
      <c r="M64" s="88">
        <v>1</v>
      </c>
      <c r="N64" s="88">
        <v>0</v>
      </c>
      <c r="O64" s="88">
        <v>0</v>
      </c>
      <c r="P64" s="88">
        <v>0</v>
      </c>
      <c r="Q64" s="88">
        <v>1</v>
      </c>
      <c r="R64"/>
      <c r="S64"/>
      <c r="T64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</row>
    <row r="65" spans="2:44" ht="15">
      <c r="B65" s="86" t="s">
        <v>42</v>
      </c>
      <c r="C65" s="74">
        <v>29</v>
      </c>
      <c r="D65" s="74" t="s">
        <v>29</v>
      </c>
      <c r="E65" s="85" t="s">
        <v>110</v>
      </c>
      <c r="F65" s="85">
        <v>1</v>
      </c>
      <c r="G65" s="87">
        <v>0</v>
      </c>
      <c r="H65" s="87">
        <v>0</v>
      </c>
      <c r="I65" s="87">
        <v>0</v>
      </c>
      <c r="J65" s="88">
        <v>0</v>
      </c>
      <c r="K65" s="88">
        <v>1</v>
      </c>
      <c r="L65" s="88">
        <v>0</v>
      </c>
      <c r="M65" s="88">
        <v>0</v>
      </c>
      <c r="N65" s="88">
        <v>0</v>
      </c>
      <c r="O65" s="88">
        <v>0</v>
      </c>
      <c r="P65" s="88">
        <v>0</v>
      </c>
      <c r="Q65" s="88">
        <v>1</v>
      </c>
      <c r="R65"/>
      <c r="S65"/>
      <c r="T65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</row>
    <row r="66" spans="2:44" ht="15">
      <c r="B66" s="86" t="s">
        <v>42</v>
      </c>
      <c r="C66" s="74">
        <v>29</v>
      </c>
      <c r="D66" s="74" t="s">
        <v>40</v>
      </c>
      <c r="E66" s="90" t="s">
        <v>111</v>
      </c>
      <c r="F66" s="85">
        <v>1</v>
      </c>
      <c r="G66" s="87">
        <v>0</v>
      </c>
      <c r="H66" s="87">
        <v>0</v>
      </c>
      <c r="I66" s="87">
        <v>0</v>
      </c>
      <c r="J66" s="88">
        <v>0</v>
      </c>
      <c r="K66" s="88">
        <v>1</v>
      </c>
      <c r="L66" s="88">
        <v>0</v>
      </c>
      <c r="M66" s="88">
        <v>0</v>
      </c>
      <c r="N66" s="88">
        <v>0</v>
      </c>
      <c r="O66" s="88">
        <v>0</v>
      </c>
      <c r="P66" s="88">
        <v>0</v>
      </c>
      <c r="Q66" s="88">
        <v>1</v>
      </c>
      <c r="R66"/>
      <c r="S66"/>
      <c r="T66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</row>
    <row r="67" spans="2:44" ht="15">
      <c r="B67" s="86" t="s">
        <v>42</v>
      </c>
      <c r="C67" s="74">
        <v>29</v>
      </c>
      <c r="D67" s="74">
        <v>18</v>
      </c>
      <c r="E67" s="85" t="s">
        <v>33</v>
      </c>
      <c r="F67" s="85">
        <v>1</v>
      </c>
      <c r="G67" s="87">
        <v>0</v>
      </c>
      <c r="H67" s="87">
        <v>0</v>
      </c>
      <c r="I67" s="87">
        <v>0</v>
      </c>
      <c r="J67" s="88">
        <v>0</v>
      </c>
      <c r="K67" s="88">
        <v>0</v>
      </c>
      <c r="L67" s="88">
        <v>0</v>
      </c>
      <c r="M67" s="88">
        <v>0</v>
      </c>
      <c r="N67" s="88">
        <v>1</v>
      </c>
      <c r="O67" s="88">
        <v>0</v>
      </c>
      <c r="P67" s="88">
        <v>0</v>
      </c>
      <c r="Q67" s="88">
        <v>1</v>
      </c>
      <c r="R67"/>
      <c r="S67"/>
      <c r="T67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</row>
    <row r="68" spans="2:44" ht="15">
      <c r="B68" s="86" t="s">
        <v>42</v>
      </c>
      <c r="C68" s="74">
        <v>29</v>
      </c>
      <c r="D68" s="74">
        <v>18</v>
      </c>
      <c r="E68" s="85" t="s">
        <v>108</v>
      </c>
      <c r="F68" s="85">
        <v>1</v>
      </c>
      <c r="G68" s="87">
        <v>0</v>
      </c>
      <c r="H68" s="87">
        <v>0</v>
      </c>
      <c r="I68" s="87">
        <v>0</v>
      </c>
      <c r="J68" s="88">
        <v>0</v>
      </c>
      <c r="K68" s="88">
        <v>1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8">
        <v>1</v>
      </c>
      <c r="R68"/>
      <c r="S68"/>
      <c r="T68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</row>
    <row r="69" spans="2:44" ht="15">
      <c r="B69" s="86" t="s">
        <v>42</v>
      </c>
      <c r="C69" s="74">
        <v>29</v>
      </c>
      <c r="D69" s="74">
        <v>39</v>
      </c>
      <c r="E69" s="85" t="s">
        <v>50</v>
      </c>
      <c r="F69" s="85">
        <v>1</v>
      </c>
      <c r="G69" s="87">
        <v>0</v>
      </c>
      <c r="H69" s="87">
        <v>0</v>
      </c>
      <c r="I69" s="87">
        <v>0</v>
      </c>
      <c r="J69" s="88">
        <v>0</v>
      </c>
      <c r="K69" s="88">
        <v>0</v>
      </c>
      <c r="L69" s="88">
        <v>0</v>
      </c>
      <c r="M69" s="88">
        <v>1</v>
      </c>
      <c r="N69" s="88">
        <v>0</v>
      </c>
      <c r="O69" s="88">
        <v>0</v>
      </c>
      <c r="P69" s="88">
        <v>0</v>
      </c>
      <c r="Q69" s="88">
        <v>1</v>
      </c>
      <c r="R69"/>
      <c r="S69"/>
      <c r="T69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</row>
    <row r="70" spans="2:44" ht="15">
      <c r="B70" s="86" t="s">
        <v>42</v>
      </c>
      <c r="C70" s="74">
        <v>29</v>
      </c>
      <c r="D70" s="74">
        <v>39</v>
      </c>
      <c r="E70" s="85" t="s">
        <v>33</v>
      </c>
      <c r="F70" s="85">
        <v>1</v>
      </c>
      <c r="G70" s="87">
        <v>0</v>
      </c>
      <c r="H70" s="87">
        <v>0</v>
      </c>
      <c r="I70" s="87">
        <v>0</v>
      </c>
      <c r="J70" s="88">
        <v>3</v>
      </c>
      <c r="K70" s="88">
        <v>3</v>
      </c>
      <c r="L70" s="88">
        <v>0</v>
      </c>
      <c r="M70" s="88">
        <v>0</v>
      </c>
      <c r="N70" s="88">
        <v>0</v>
      </c>
      <c r="O70" s="88">
        <v>0</v>
      </c>
      <c r="P70" s="88">
        <v>0</v>
      </c>
      <c r="Q70" s="88">
        <v>6</v>
      </c>
      <c r="R70"/>
      <c r="S70"/>
      <c r="T7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</row>
    <row r="71" spans="2:44" ht="15">
      <c r="B71" s="86" t="s">
        <v>42</v>
      </c>
      <c r="C71" s="74">
        <v>29</v>
      </c>
      <c r="D71" s="74">
        <v>39</v>
      </c>
      <c r="E71" s="85" t="s">
        <v>111</v>
      </c>
      <c r="F71" s="85">
        <v>1</v>
      </c>
      <c r="G71" s="87">
        <v>0</v>
      </c>
      <c r="H71" s="87">
        <v>0</v>
      </c>
      <c r="I71" s="87">
        <v>0</v>
      </c>
      <c r="J71" s="88">
        <v>1</v>
      </c>
      <c r="K71" s="88">
        <v>0</v>
      </c>
      <c r="L71" s="88">
        <v>0</v>
      </c>
      <c r="M71" s="88">
        <v>0</v>
      </c>
      <c r="N71" s="88">
        <v>0</v>
      </c>
      <c r="O71" s="88">
        <v>0</v>
      </c>
      <c r="P71" s="88">
        <v>0</v>
      </c>
      <c r="Q71" s="88">
        <v>1</v>
      </c>
      <c r="R71"/>
      <c r="S71"/>
      <c r="T71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</row>
    <row r="72" spans="2:44" ht="15">
      <c r="B72" s="86" t="s">
        <v>42</v>
      </c>
      <c r="C72" s="74">
        <v>29</v>
      </c>
      <c r="D72" s="74">
        <v>39</v>
      </c>
      <c r="E72" s="90" t="s">
        <v>108</v>
      </c>
      <c r="F72" s="85">
        <v>1</v>
      </c>
      <c r="G72" s="87">
        <v>0</v>
      </c>
      <c r="H72" s="87">
        <v>0</v>
      </c>
      <c r="I72" s="87">
        <v>0</v>
      </c>
      <c r="J72" s="88">
        <v>0</v>
      </c>
      <c r="K72" s="88">
        <v>1</v>
      </c>
      <c r="L72" s="88">
        <v>0</v>
      </c>
      <c r="M72" s="88">
        <v>0</v>
      </c>
      <c r="N72" s="88">
        <v>0</v>
      </c>
      <c r="O72" s="88">
        <v>0</v>
      </c>
      <c r="P72" s="88">
        <v>0</v>
      </c>
      <c r="Q72" s="88">
        <v>1</v>
      </c>
      <c r="R72"/>
      <c r="S72"/>
      <c r="T72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</row>
    <row r="73" spans="2:44" ht="15">
      <c r="B73" s="86" t="s">
        <v>42</v>
      </c>
      <c r="C73" s="74">
        <v>29</v>
      </c>
      <c r="D73" s="74">
        <v>39</v>
      </c>
      <c r="E73" s="85" t="s">
        <v>387</v>
      </c>
      <c r="F73" s="85">
        <v>1</v>
      </c>
      <c r="G73" s="87">
        <v>0</v>
      </c>
      <c r="H73" s="87">
        <v>1</v>
      </c>
      <c r="I73" s="87">
        <v>0</v>
      </c>
      <c r="J73" s="88">
        <v>0</v>
      </c>
      <c r="K73" s="88">
        <v>0</v>
      </c>
      <c r="L73" s="88">
        <v>0</v>
      </c>
      <c r="M73" s="88">
        <v>0</v>
      </c>
      <c r="N73" s="88">
        <v>0</v>
      </c>
      <c r="O73" s="88">
        <v>0</v>
      </c>
      <c r="P73" s="88">
        <v>0</v>
      </c>
      <c r="Q73" s="88">
        <v>1</v>
      </c>
      <c r="R73"/>
      <c r="S73"/>
      <c r="T73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</row>
    <row r="74" spans="2:44" ht="15">
      <c r="B74" s="86" t="s">
        <v>42</v>
      </c>
      <c r="C74" s="74">
        <v>29</v>
      </c>
      <c r="D74" s="74">
        <v>39</v>
      </c>
      <c r="E74" s="85" t="s">
        <v>402</v>
      </c>
      <c r="F74" s="85">
        <v>1</v>
      </c>
      <c r="G74" s="87">
        <v>0</v>
      </c>
      <c r="H74" s="87">
        <v>0</v>
      </c>
      <c r="I74" s="87">
        <v>0</v>
      </c>
      <c r="J74" s="88">
        <v>2</v>
      </c>
      <c r="K74" s="88">
        <v>0</v>
      </c>
      <c r="L74" s="88">
        <v>0</v>
      </c>
      <c r="M74" s="88">
        <v>0</v>
      </c>
      <c r="N74" s="88">
        <v>0</v>
      </c>
      <c r="O74" s="88">
        <v>0</v>
      </c>
      <c r="P74" s="88">
        <v>0</v>
      </c>
      <c r="Q74" s="88">
        <v>2</v>
      </c>
      <c r="R74"/>
      <c r="S74"/>
      <c r="T74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</row>
    <row r="75" spans="2:44" ht="15">
      <c r="B75" s="86" t="s">
        <v>42</v>
      </c>
      <c r="C75" s="74">
        <v>29</v>
      </c>
      <c r="D75" s="74">
        <v>20</v>
      </c>
      <c r="E75" s="85" t="s">
        <v>50</v>
      </c>
      <c r="F75" s="85">
        <v>1</v>
      </c>
      <c r="G75" s="87">
        <v>0</v>
      </c>
      <c r="H75" s="87">
        <v>0</v>
      </c>
      <c r="I75" s="87">
        <v>0</v>
      </c>
      <c r="J75" s="88">
        <v>1</v>
      </c>
      <c r="K75" s="88">
        <v>3</v>
      </c>
      <c r="L75" s="88">
        <v>0</v>
      </c>
      <c r="M75" s="88">
        <v>1</v>
      </c>
      <c r="N75" s="88">
        <v>1</v>
      </c>
      <c r="O75" s="88">
        <v>0</v>
      </c>
      <c r="P75" s="88">
        <v>0</v>
      </c>
      <c r="Q75" s="88">
        <v>6</v>
      </c>
      <c r="R75"/>
      <c r="S75"/>
      <c r="T75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</row>
    <row r="76" spans="2:44" ht="15">
      <c r="B76" s="86" t="s">
        <v>42</v>
      </c>
      <c r="C76" s="74">
        <v>29</v>
      </c>
      <c r="D76" s="74">
        <v>20</v>
      </c>
      <c r="E76" s="85" t="s">
        <v>33</v>
      </c>
      <c r="F76" s="85">
        <v>1</v>
      </c>
      <c r="G76" s="87">
        <v>0</v>
      </c>
      <c r="H76" s="87">
        <v>0</v>
      </c>
      <c r="I76" s="87">
        <v>0</v>
      </c>
      <c r="J76" s="88">
        <v>1</v>
      </c>
      <c r="K76" s="88">
        <v>3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  <c r="Q76" s="88">
        <v>4</v>
      </c>
      <c r="R76"/>
      <c r="S76"/>
      <c r="T76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</row>
    <row r="77" spans="2:44" ht="15">
      <c r="B77" s="86" t="s">
        <v>42</v>
      </c>
      <c r="C77" s="74">
        <v>29</v>
      </c>
      <c r="D77" s="74">
        <v>20</v>
      </c>
      <c r="E77" s="85" t="s">
        <v>115</v>
      </c>
      <c r="F77" s="85">
        <v>1</v>
      </c>
      <c r="G77" s="87">
        <v>0</v>
      </c>
      <c r="H77" s="87">
        <v>0</v>
      </c>
      <c r="I77" s="87">
        <v>0</v>
      </c>
      <c r="J77" s="88">
        <v>0</v>
      </c>
      <c r="K77" s="88">
        <v>0</v>
      </c>
      <c r="L77" s="88">
        <v>0</v>
      </c>
      <c r="M77" s="88">
        <v>0</v>
      </c>
      <c r="N77" s="88">
        <v>1</v>
      </c>
      <c r="O77" s="88">
        <v>0</v>
      </c>
      <c r="P77" s="88">
        <v>0</v>
      </c>
      <c r="Q77" s="88">
        <v>1</v>
      </c>
      <c r="R77"/>
      <c r="S77"/>
      <c r="T77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</row>
    <row r="78" spans="2:44" ht="15">
      <c r="B78" s="86" t="s">
        <v>42</v>
      </c>
      <c r="C78" s="74">
        <v>29</v>
      </c>
      <c r="D78" s="74">
        <v>20</v>
      </c>
      <c r="E78" s="74" t="s">
        <v>126</v>
      </c>
      <c r="F78" s="74">
        <v>1</v>
      </c>
      <c r="G78" s="87">
        <v>0</v>
      </c>
      <c r="H78" s="87">
        <v>0</v>
      </c>
      <c r="I78" s="87">
        <v>0</v>
      </c>
      <c r="J78" s="88">
        <v>0</v>
      </c>
      <c r="K78" s="88">
        <v>0</v>
      </c>
      <c r="L78" s="88">
        <v>0</v>
      </c>
      <c r="M78" s="88">
        <v>1</v>
      </c>
      <c r="N78" s="88">
        <v>0</v>
      </c>
      <c r="O78" s="88">
        <v>0</v>
      </c>
      <c r="P78" s="88">
        <v>0</v>
      </c>
      <c r="Q78" s="88">
        <v>1</v>
      </c>
      <c r="R78"/>
      <c r="S78"/>
      <c r="T78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</row>
    <row r="79" spans="2:44" ht="15">
      <c r="B79" s="86" t="s">
        <v>42</v>
      </c>
      <c r="C79" s="74">
        <v>29</v>
      </c>
      <c r="D79" s="74">
        <v>20</v>
      </c>
      <c r="E79" s="90" t="s">
        <v>89</v>
      </c>
      <c r="F79" s="85">
        <v>1</v>
      </c>
      <c r="G79" s="87">
        <v>0</v>
      </c>
      <c r="H79" s="87">
        <v>0</v>
      </c>
      <c r="I79" s="87">
        <v>0</v>
      </c>
      <c r="J79" s="88">
        <v>1</v>
      </c>
      <c r="K79" s="88">
        <v>1</v>
      </c>
      <c r="L79" s="88">
        <v>0</v>
      </c>
      <c r="M79" s="88">
        <v>0</v>
      </c>
      <c r="N79" s="88">
        <v>1</v>
      </c>
      <c r="O79" s="88">
        <v>0</v>
      </c>
      <c r="P79" s="88">
        <v>0</v>
      </c>
      <c r="Q79" s="88">
        <v>3</v>
      </c>
      <c r="R79"/>
      <c r="S79"/>
      <c r="T79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</row>
    <row r="80" spans="2:44" ht="15">
      <c r="B80" s="86" t="s">
        <v>42</v>
      </c>
      <c r="C80" s="74">
        <v>29</v>
      </c>
      <c r="D80" s="74">
        <v>20</v>
      </c>
      <c r="E80" s="85" t="s">
        <v>80</v>
      </c>
      <c r="F80" s="85">
        <v>1</v>
      </c>
      <c r="G80" s="87">
        <v>0</v>
      </c>
      <c r="H80" s="87">
        <v>0</v>
      </c>
      <c r="I80" s="87">
        <v>0</v>
      </c>
      <c r="J80" s="88">
        <v>0</v>
      </c>
      <c r="K80" s="88">
        <v>1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88">
        <v>1</v>
      </c>
      <c r="R80"/>
      <c r="S80"/>
      <c r="T8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</row>
    <row r="81" spans="2:44" ht="15">
      <c r="B81" s="86" t="s">
        <v>42</v>
      </c>
      <c r="C81" s="74">
        <v>29</v>
      </c>
      <c r="D81" s="74">
        <v>20</v>
      </c>
      <c r="E81" s="90" t="s">
        <v>108</v>
      </c>
      <c r="F81" s="85">
        <v>1</v>
      </c>
      <c r="G81" s="87">
        <v>0</v>
      </c>
      <c r="H81" s="87">
        <v>0</v>
      </c>
      <c r="I81" s="87">
        <v>0</v>
      </c>
      <c r="J81" s="88">
        <v>0</v>
      </c>
      <c r="K81" s="88">
        <v>0</v>
      </c>
      <c r="L81" s="88">
        <v>0</v>
      </c>
      <c r="M81" s="88">
        <v>1</v>
      </c>
      <c r="N81" s="88">
        <v>1</v>
      </c>
      <c r="O81" s="88">
        <v>0</v>
      </c>
      <c r="P81" s="88">
        <v>0</v>
      </c>
      <c r="Q81" s="88">
        <v>2</v>
      </c>
      <c r="R81"/>
      <c r="S81"/>
      <c r="T81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</row>
    <row r="82" spans="2:44" ht="15">
      <c r="B82" s="86" t="s">
        <v>42</v>
      </c>
      <c r="C82" s="74">
        <v>29</v>
      </c>
      <c r="D82" s="74">
        <v>20</v>
      </c>
      <c r="E82" s="85" t="s">
        <v>378</v>
      </c>
      <c r="F82" s="85">
        <v>1</v>
      </c>
      <c r="G82" s="87">
        <v>0</v>
      </c>
      <c r="H82" s="87">
        <v>0</v>
      </c>
      <c r="I82" s="87">
        <v>0</v>
      </c>
      <c r="J82" s="88">
        <v>0</v>
      </c>
      <c r="K82" s="88">
        <v>1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88">
        <v>1</v>
      </c>
      <c r="R82"/>
      <c r="S82"/>
      <c r="T82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</row>
    <row r="83" spans="2:44" ht="15">
      <c r="B83" s="86" t="s">
        <v>42</v>
      </c>
      <c r="C83" s="74">
        <v>29</v>
      </c>
      <c r="D83" s="74">
        <v>20</v>
      </c>
      <c r="E83" s="85" t="s">
        <v>117</v>
      </c>
      <c r="F83" s="85">
        <v>1</v>
      </c>
      <c r="G83" s="87">
        <v>0</v>
      </c>
      <c r="H83" s="87">
        <v>0</v>
      </c>
      <c r="I83" s="87">
        <v>0</v>
      </c>
      <c r="J83" s="88">
        <v>0</v>
      </c>
      <c r="K83" s="88">
        <v>0</v>
      </c>
      <c r="L83" s="88">
        <v>0</v>
      </c>
      <c r="M83" s="88">
        <v>0</v>
      </c>
      <c r="N83" s="88">
        <v>1</v>
      </c>
      <c r="O83" s="88">
        <v>0</v>
      </c>
      <c r="P83" s="88">
        <v>0</v>
      </c>
      <c r="Q83" s="88">
        <v>1</v>
      </c>
      <c r="R83"/>
      <c r="S83"/>
      <c r="T83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</row>
    <row r="84" spans="2:44" ht="15">
      <c r="B84" s="86" t="s">
        <v>42</v>
      </c>
      <c r="C84" s="74">
        <v>29</v>
      </c>
      <c r="D84" s="74">
        <v>20</v>
      </c>
      <c r="E84" s="85" t="s">
        <v>402</v>
      </c>
      <c r="F84" s="85">
        <v>1</v>
      </c>
      <c r="G84" s="87">
        <v>0</v>
      </c>
      <c r="H84" s="87">
        <v>0</v>
      </c>
      <c r="I84" s="87">
        <v>0</v>
      </c>
      <c r="J84" s="88">
        <v>1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1</v>
      </c>
      <c r="R84"/>
      <c r="S84"/>
      <c r="T84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</row>
    <row r="85" spans="2:44" ht="15">
      <c r="B85" s="86" t="s">
        <v>42</v>
      </c>
      <c r="C85" s="74">
        <v>29</v>
      </c>
      <c r="D85" s="74">
        <v>20</v>
      </c>
      <c r="E85" s="85" t="s">
        <v>404</v>
      </c>
      <c r="F85" s="85">
        <v>1</v>
      </c>
      <c r="G85" s="87">
        <v>0</v>
      </c>
      <c r="H85" s="87">
        <v>0</v>
      </c>
      <c r="I85" s="87">
        <v>0</v>
      </c>
      <c r="J85" s="88">
        <v>0</v>
      </c>
      <c r="K85" s="88">
        <v>1</v>
      </c>
      <c r="L85" s="88">
        <v>0</v>
      </c>
      <c r="M85" s="88">
        <v>0</v>
      </c>
      <c r="N85" s="88">
        <v>1</v>
      </c>
      <c r="O85" s="88">
        <v>0</v>
      </c>
      <c r="P85" s="88">
        <v>0</v>
      </c>
      <c r="Q85" s="88">
        <v>2</v>
      </c>
      <c r="R85"/>
      <c r="S85"/>
      <c r="T85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</row>
    <row r="86" spans="2:44" ht="15">
      <c r="B86" s="86" t="s">
        <v>42</v>
      </c>
      <c r="C86" s="74">
        <v>29</v>
      </c>
      <c r="D86" s="74">
        <v>20</v>
      </c>
      <c r="E86" s="85" t="s">
        <v>401</v>
      </c>
      <c r="F86" s="85">
        <v>1</v>
      </c>
      <c r="G86" s="87">
        <v>0</v>
      </c>
      <c r="H86" s="87">
        <v>0</v>
      </c>
      <c r="I86" s="87">
        <v>0</v>
      </c>
      <c r="J86" s="88">
        <v>0</v>
      </c>
      <c r="K86" s="88">
        <v>0</v>
      </c>
      <c r="L86" s="88">
        <v>0</v>
      </c>
      <c r="M86" s="88">
        <v>1</v>
      </c>
      <c r="N86" s="88">
        <v>0</v>
      </c>
      <c r="O86" s="88">
        <v>0</v>
      </c>
      <c r="P86" s="88">
        <v>0</v>
      </c>
      <c r="Q86" s="88">
        <v>1</v>
      </c>
      <c r="R86"/>
      <c r="S86"/>
      <c r="T86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</row>
    <row r="87" spans="2:44" ht="15">
      <c r="B87" s="86" t="s">
        <v>29</v>
      </c>
      <c r="C87" s="74" t="s">
        <v>34</v>
      </c>
      <c r="D87" s="74" t="s">
        <v>29</v>
      </c>
      <c r="E87" s="74" t="s">
        <v>33</v>
      </c>
      <c r="F87" s="74">
        <v>1</v>
      </c>
      <c r="G87" s="87">
        <v>4</v>
      </c>
      <c r="H87" s="87">
        <v>2</v>
      </c>
      <c r="I87" s="87">
        <v>1</v>
      </c>
      <c r="J87" s="88">
        <v>4</v>
      </c>
      <c r="K87" s="88">
        <v>4</v>
      </c>
      <c r="L87" s="88">
        <v>1</v>
      </c>
      <c r="M87" s="88">
        <v>3</v>
      </c>
      <c r="N87" s="88">
        <v>4</v>
      </c>
      <c r="O87" s="88">
        <v>0</v>
      </c>
      <c r="P87" s="88">
        <v>0</v>
      </c>
      <c r="Q87" s="88">
        <v>23</v>
      </c>
      <c r="R87"/>
      <c r="S87"/>
      <c r="T87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</row>
    <row r="88" spans="2:44" ht="15">
      <c r="B88" s="86" t="s">
        <v>29</v>
      </c>
      <c r="C88" s="74" t="s">
        <v>34</v>
      </c>
      <c r="D88" s="74" t="s">
        <v>40</v>
      </c>
      <c r="E88" s="74" t="s">
        <v>33</v>
      </c>
      <c r="F88" s="74">
        <v>1</v>
      </c>
      <c r="G88" s="87">
        <v>0</v>
      </c>
      <c r="H88" s="87">
        <v>0</v>
      </c>
      <c r="I88" s="87">
        <v>0</v>
      </c>
      <c r="J88" s="88">
        <v>1</v>
      </c>
      <c r="K88" s="88">
        <v>1</v>
      </c>
      <c r="L88" s="88">
        <v>0</v>
      </c>
      <c r="M88" s="88">
        <v>0</v>
      </c>
      <c r="N88" s="88">
        <v>1</v>
      </c>
      <c r="O88" s="88">
        <v>0</v>
      </c>
      <c r="P88" s="88">
        <v>0</v>
      </c>
      <c r="Q88" s="88">
        <v>3</v>
      </c>
      <c r="R88"/>
      <c r="S88"/>
      <c r="T88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</row>
    <row r="89" spans="2:44" ht="15">
      <c r="B89" s="86" t="s">
        <v>29</v>
      </c>
      <c r="C89" s="74" t="s">
        <v>34</v>
      </c>
      <c r="D89" s="74">
        <v>18</v>
      </c>
      <c r="E89" s="74" t="s">
        <v>33</v>
      </c>
      <c r="F89" s="74">
        <v>1</v>
      </c>
      <c r="G89" s="87">
        <v>0</v>
      </c>
      <c r="H89" s="87">
        <v>3</v>
      </c>
      <c r="I89" s="87">
        <v>0</v>
      </c>
      <c r="J89" s="88">
        <v>1</v>
      </c>
      <c r="K89" s="88">
        <v>3</v>
      </c>
      <c r="L89" s="88">
        <v>0</v>
      </c>
      <c r="M89" s="88">
        <v>0</v>
      </c>
      <c r="N89" s="88">
        <v>2</v>
      </c>
      <c r="O89" s="88">
        <v>0</v>
      </c>
      <c r="P89" s="88">
        <v>0</v>
      </c>
      <c r="Q89" s="88">
        <v>9</v>
      </c>
      <c r="R89"/>
      <c r="S89"/>
      <c r="T89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</row>
    <row r="90" spans="2:44" ht="15">
      <c r="B90" s="86" t="s">
        <v>29</v>
      </c>
      <c r="C90" s="74" t="s">
        <v>34</v>
      </c>
      <c r="D90" s="74">
        <v>39</v>
      </c>
      <c r="E90" s="74" t="s">
        <v>33</v>
      </c>
      <c r="F90" s="74">
        <v>1</v>
      </c>
      <c r="G90" s="87">
        <v>0</v>
      </c>
      <c r="H90" s="87">
        <v>1</v>
      </c>
      <c r="I90" s="87">
        <v>0</v>
      </c>
      <c r="J90" s="88">
        <v>3</v>
      </c>
      <c r="K90" s="88">
        <v>6</v>
      </c>
      <c r="L90" s="88">
        <v>0</v>
      </c>
      <c r="M90" s="88">
        <v>2</v>
      </c>
      <c r="N90" s="88">
        <v>1</v>
      </c>
      <c r="O90" s="88">
        <v>0</v>
      </c>
      <c r="P90" s="88">
        <v>0</v>
      </c>
      <c r="Q90" s="88">
        <v>13</v>
      </c>
      <c r="R90"/>
      <c r="S90"/>
      <c r="T9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</row>
    <row r="91" spans="2:44" ht="15">
      <c r="B91" s="86" t="s">
        <v>29</v>
      </c>
      <c r="C91" s="74" t="s">
        <v>34</v>
      </c>
      <c r="D91" s="74">
        <v>22</v>
      </c>
      <c r="E91" s="74" t="s">
        <v>33</v>
      </c>
      <c r="F91" s="74">
        <v>1</v>
      </c>
      <c r="G91" s="87">
        <v>1</v>
      </c>
      <c r="H91" s="87">
        <v>0</v>
      </c>
      <c r="I91" s="87">
        <v>0</v>
      </c>
      <c r="J91" s="88">
        <v>6</v>
      </c>
      <c r="K91" s="88">
        <v>2</v>
      </c>
      <c r="L91" s="88">
        <v>0</v>
      </c>
      <c r="M91" s="88">
        <v>0</v>
      </c>
      <c r="N91" s="88">
        <v>1</v>
      </c>
      <c r="O91" s="88">
        <v>0</v>
      </c>
      <c r="P91" s="88">
        <v>0</v>
      </c>
      <c r="Q91" s="88">
        <v>10</v>
      </c>
      <c r="R91"/>
      <c r="S91"/>
      <c r="T91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</row>
    <row r="92" spans="2:44" ht="15">
      <c r="B92" s="86" t="s">
        <v>29</v>
      </c>
      <c r="C92" s="74" t="s">
        <v>39</v>
      </c>
      <c r="D92" s="74" t="s">
        <v>40</v>
      </c>
      <c r="E92" s="74" t="s">
        <v>33</v>
      </c>
      <c r="F92" s="74">
        <v>1</v>
      </c>
      <c r="G92" s="87">
        <v>0</v>
      </c>
      <c r="H92" s="87">
        <v>0</v>
      </c>
      <c r="I92" s="87">
        <v>1</v>
      </c>
      <c r="J92" s="88">
        <v>1</v>
      </c>
      <c r="K92" s="88">
        <v>2</v>
      </c>
      <c r="L92" s="88">
        <v>0</v>
      </c>
      <c r="M92" s="88">
        <v>0</v>
      </c>
      <c r="N92" s="88">
        <v>0</v>
      </c>
      <c r="O92" s="88">
        <v>2</v>
      </c>
      <c r="P92" s="88">
        <v>0</v>
      </c>
      <c r="Q92" s="88">
        <v>6</v>
      </c>
      <c r="R92"/>
      <c r="S92"/>
      <c r="T92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</row>
    <row r="93" spans="2:44" ht="15">
      <c r="B93" s="86" t="s">
        <v>29</v>
      </c>
      <c r="C93" s="74" t="s">
        <v>39</v>
      </c>
      <c r="D93" s="74">
        <v>39</v>
      </c>
      <c r="E93" s="85" t="s">
        <v>33</v>
      </c>
      <c r="F93" s="85">
        <v>1</v>
      </c>
      <c r="G93" s="87">
        <v>0</v>
      </c>
      <c r="H93" s="87">
        <v>1</v>
      </c>
      <c r="I93" s="87">
        <v>0</v>
      </c>
      <c r="J93" s="88">
        <v>1</v>
      </c>
      <c r="K93" s="88">
        <v>0</v>
      </c>
      <c r="L93" s="88">
        <v>0</v>
      </c>
      <c r="M93" s="88">
        <v>1</v>
      </c>
      <c r="N93" s="88">
        <v>0</v>
      </c>
      <c r="O93" s="88">
        <v>1</v>
      </c>
      <c r="P93" s="88">
        <v>0</v>
      </c>
      <c r="Q93" s="88">
        <v>4</v>
      </c>
      <c r="R93"/>
      <c r="S93"/>
      <c r="T93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</row>
    <row r="94" spans="2:44" ht="15">
      <c r="B94" s="86" t="s">
        <v>29</v>
      </c>
      <c r="C94" s="74">
        <v>29</v>
      </c>
      <c r="D94" s="74" t="s">
        <v>29</v>
      </c>
      <c r="E94" s="74" t="s">
        <v>33</v>
      </c>
      <c r="F94" s="74">
        <v>1</v>
      </c>
      <c r="G94" s="87">
        <v>0</v>
      </c>
      <c r="H94" s="87">
        <v>0</v>
      </c>
      <c r="I94" s="87">
        <v>0</v>
      </c>
      <c r="J94" s="88">
        <v>0</v>
      </c>
      <c r="K94" s="88">
        <v>1</v>
      </c>
      <c r="L94" s="88">
        <v>0</v>
      </c>
      <c r="M94" s="88">
        <v>0</v>
      </c>
      <c r="N94" s="88">
        <v>0</v>
      </c>
      <c r="O94" s="88">
        <v>0</v>
      </c>
      <c r="P94" s="88">
        <v>0</v>
      </c>
      <c r="Q94" s="88">
        <v>1</v>
      </c>
      <c r="R94"/>
      <c r="S94"/>
      <c r="T94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</row>
    <row r="95" spans="2:44" ht="15">
      <c r="B95" s="86" t="s">
        <v>29</v>
      </c>
      <c r="C95" s="74">
        <v>29</v>
      </c>
      <c r="D95" s="74">
        <v>39</v>
      </c>
      <c r="E95" s="74" t="s">
        <v>33</v>
      </c>
      <c r="F95" s="74">
        <v>1</v>
      </c>
      <c r="G95" s="87">
        <v>1</v>
      </c>
      <c r="H95" s="87">
        <v>0</v>
      </c>
      <c r="I95" s="87">
        <v>0</v>
      </c>
      <c r="J95" s="88">
        <v>11</v>
      </c>
      <c r="K95" s="88">
        <v>8</v>
      </c>
      <c r="L95" s="88">
        <v>0</v>
      </c>
      <c r="M95" s="88">
        <v>4</v>
      </c>
      <c r="N95" s="88">
        <v>3</v>
      </c>
      <c r="O95" s="88">
        <v>0</v>
      </c>
      <c r="P95" s="88">
        <v>0</v>
      </c>
      <c r="Q95" s="88">
        <v>27</v>
      </c>
      <c r="R95"/>
      <c r="S95"/>
      <c r="T95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</row>
    <row r="96" spans="2:44" ht="15">
      <c r="B96" s="86" t="s">
        <v>29</v>
      </c>
      <c r="C96" s="74">
        <v>29</v>
      </c>
      <c r="D96" s="74">
        <v>22</v>
      </c>
      <c r="E96" s="85" t="s">
        <v>33</v>
      </c>
      <c r="F96" s="85">
        <v>1</v>
      </c>
      <c r="G96" s="87">
        <v>0</v>
      </c>
      <c r="H96" s="87">
        <v>1</v>
      </c>
      <c r="I96" s="87">
        <v>0</v>
      </c>
      <c r="J96" s="88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88">
        <v>1</v>
      </c>
      <c r="R96"/>
      <c r="S96"/>
      <c r="T96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</row>
    <row r="97" spans="2:44" ht="15">
      <c r="B97" s="86" t="s">
        <v>29</v>
      </c>
      <c r="C97" s="74">
        <v>29</v>
      </c>
      <c r="D97" s="74">
        <v>20</v>
      </c>
      <c r="E97" s="74" t="s">
        <v>33</v>
      </c>
      <c r="F97" s="74">
        <v>1</v>
      </c>
      <c r="G97" s="87">
        <v>0</v>
      </c>
      <c r="H97" s="87">
        <v>0</v>
      </c>
      <c r="I97" s="87">
        <v>0</v>
      </c>
      <c r="J97" s="88">
        <v>1</v>
      </c>
      <c r="K97" s="88">
        <v>4</v>
      </c>
      <c r="L97" s="88">
        <v>0</v>
      </c>
      <c r="M97" s="88">
        <v>5</v>
      </c>
      <c r="N97" s="88">
        <v>2</v>
      </c>
      <c r="O97" s="88">
        <v>0</v>
      </c>
      <c r="P97" s="88">
        <v>0</v>
      </c>
      <c r="Q97" s="88">
        <v>12</v>
      </c>
      <c r="R97"/>
      <c r="S97"/>
      <c r="T97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</row>
    <row r="98" spans="2:44" ht="15">
      <c r="B98" s="86" t="s">
        <v>51</v>
      </c>
      <c r="C98" s="74" t="s">
        <v>34</v>
      </c>
      <c r="D98" s="74" t="s">
        <v>29</v>
      </c>
      <c r="E98" s="74" t="s">
        <v>33</v>
      </c>
      <c r="F98" s="74">
        <v>1</v>
      </c>
      <c r="G98" s="87">
        <v>0</v>
      </c>
      <c r="H98" s="87">
        <v>0</v>
      </c>
      <c r="I98" s="87">
        <v>0</v>
      </c>
      <c r="J98" s="88">
        <v>0</v>
      </c>
      <c r="K98" s="88">
        <v>1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88">
        <v>1</v>
      </c>
      <c r="R98"/>
      <c r="S98"/>
      <c r="T98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</row>
    <row r="99" spans="2:44" ht="15">
      <c r="B99" s="86" t="s">
        <v>716</v>
      </c>
      <c r="C99" s="85" t="s">
        <v>716</v>
      </c>
      <c r="D99" s="85" t="s">
        <v>716</v>
      </c>
      <c r="E99" s="85" t="s">
        <v>716</v>
      </c>
      <c r="F99" s="85" t="s">
        <v>716</v>
      </c>
      <c r="G99" s="87">
        <v>0</v>
      </c>
      <c r="H99" s="87">
        <v>0</v>
      </c>
      <c r="I99" s="87">
        <v>0</v>
      </c>
      <c r="J99" s="88">
        <v>0</v>
      </c>
      <c r="K99" s="88">
        <v>0</v>
      </c>
      <c r="L99" s="88">
        <v>0</v>
      </c>
      <c r="M99" s="88">
        <v>0</v>
      </c>
      <c r="N99" s="88">
        <v>0</v>
      </c>
      <c r="O99" s="88">
        <v>0</v>
      </c>
      <c r="P99" s="88">
        <v>0</v>
      </c>
      <c r="Q99" s="88">
        <v>0</v>
      </c>
      <c r="R99"/>
      <c r="S99"/>
      <c r="T99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</row>
    <row r="100" spans="2:44" ht="15">
      <c r="B100" s="74" t="s">
        <v>141</v>
      </c>
      <c r="C100" s="74"/>
      <c r="D100" s="74"/>
      <c r="E100" s="74"/>
      <c r="F100" s="74"/>
      <c r="G100" s="87">
        <v>6</v>
      </c>
      <c r="H100" s="87">
        <v>21</v>
      </c>
      <c r="I100" s="87">
        <v>4</v>
      </c>
      <c r="J100" s="88">
        <v>73</v>
      </c>
      <c r="K100" s="88">
        <v>86</v>
      </c>
      <c r="L100" s="88">
        <v>1</v>
      </c>
      <c r="M100" s="88">
        <v>28</v>
      </c>
      <c r="N100" s="88">
        <v>39</v>
      </c>
      <c r="O100" s="88">
        <v>4</v>
      </c>
      <c r="P100" s="88">
        <v>0</v>
      </c>
      <c r="Q100" s="88">
        <v>262</v>
      </c>
      <c r="R100"/>
      <c r="S100"/>
      <c r="T10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</row>
    <row r="101" spans="2:44" ht="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</row>
    <row r="102" spans="2:44" ht="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</row>
    <row r="103" spans="2:44" ht="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</row>
    <row r="104" spans="2:44" ht="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</row>
    <row r="105" spans="2:44" ht="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</row>
    <row r="106" spans="2:44" ht="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</row>
    <row r="107" spans="2:44" ht="1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</row>
    <row r="108" spans="2:44" ht="1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</row>
    <row r="109" spans="2:44" ht="1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</row>
    <row r="110" spans="2:44" ht="1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</row>
    <row r="111" spans="2:44" ht="1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</row>
    <row r="112" spans="2:44" ht="1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</row>
    <row r="113" spans="2:44" ht="1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</row>
    <row r="114" spans="2:44" ht="1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</row>
    <row r="115" spans="2:44" ht="1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</row>
    <row r="116" spans="2:44" ht="1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</row>
    <row r="117" spans="2:44" ht="1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</row>
    <row r="118" spans="2:44" ht="1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</row>
    <row r="119" spans="2:44" ht="1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</row>
    <row r="120" spans="2:44" ht="1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</row>
    <row r="121" spans="2:44" ht="1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</row>
    <row r="122" spans="2:44" ht="1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</row>
    <row r="123" spans="2:44" ht="1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</row>
    <row r="124" spans="2:44" ht="1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</row>
    <row r="125" spans="2:44" ht="1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</row>
    <row r="126" spans="2:44" ht="1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</row>
    <row r="127" spans="2:44" ht="1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</row>
    <row r="128" spans="2:44" ht="1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</row>
    <row r="129" spans="2:44" ht="1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</row>
    <row r="130" spans="2:44" ht="1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</row>
    <row r="131" spans="2:44" ht="1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</row>
    <row r="132" spans="2:44" ht="1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</row>
    <row r="133" spans="2:44" ht="1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</row>
    <row r="134" spans="2:44" ht="1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</row>
    <row r="135" spans="2:44" ht="1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</row>
    <row r="136" spans="2:44" ht="1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</row>
    <row r="137" spans="2:44" ht="1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</row>
    <row r="138" spans="2:44" ht="1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</row>
    <row r="139" spans="2:44" ht="1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</row>
    <row r="140" spans="2:44" ht="1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</row>
    <row r="141" spans="2:44" ht="1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</row>
    <row r="142" spans="2:44" ht="1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</row>
    <row r="143" spans="2:44" ht="1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</row>
    <row r="144" spans="2:44" ht="1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</row>
    <row r="145" spans="2:44" ht="1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</row>
    <row r="146" spans="2:44" ht="1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</row>
    <row r="147" spans="2:44" ht="1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</row>
    <row r="148" spans="2:44" ht="1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</row>
    <row r="149" spans="2:44" ht="1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</row>
    <row r="150" spans="2:44" ht="1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</row>
    <row r="151" spans="2:44" ht="1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</row>
    <row r="152" spans="2:44" ht="1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</row>
    <row r="153" spans="2:44" ht="1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</row>
    <row r="154" spans="2:44" ht="1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</row>
    <row r="155" spans="2:44" ht="1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</row>
    <row r="156" spans="2:44" ht="1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</row>
    <row r="157" spans="2:44" ht="1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</row>
    <row r="158" spans="2:44" ht="1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</row>
    <row r="159" spans="2:44" ht="1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</row>
    <row r="160" spans="2:44" ht="1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</row>
    <row r="161" spans="2:44" ht="1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</row>
    <row r="162" spans="2:44" ht="1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</row>
    <row r="163" spans="2:44" ht="1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</row>
    <row r="164" spans="2:44" ht="1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</row>
    <row r="165" spans="2:44" ht="1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</row>
    <row r="166" spans="2:44" ht="1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</row>
    <row r="167" spans="2:44" ht="1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</row>
    <row r="168" spans="2:44" ht="1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</row>
    <row r="169" spans="2:44" ht="1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</row>
    <row r="170" spans="2:44" ht="1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</row>
    <row r="171" spans="2:44" ht="1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</row>
    <row r="172" spans="2:44" ht="1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</row>
    <row r="173" spans="2:44" ht="1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</row>
    <row r="174" spans="2:44" ht="1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</row>
    <row r="175" spans="2:44" ht="1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</row>
    <row r="176" spans="2:44" ht="1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</row>
    <row r="177" spans="2:44" ht="1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</row>
    <row r="178" spans="2:44" ht="1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</row>
    <row r="179" spans="2:44" ht="1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</row>
    <row r="180" spans="2:44" ht="1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</row>
    <row r="181" spans="2:44" ht="1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</row>
    <row r="182" spans="2:44" ht="1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</row>
    <row r="183" spans="2:44" ht="1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</row>
    <row r="184" spans="2:44" ht="1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</row>
    <row r="185" spans="2:44" ht="1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</row>
    <row r="186" spans="2:44" ht="1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</row>
    <row r="187" spans="2:44" ht="1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</row>
    <row r="188" spans="2:44" ht="1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</row>
    <row r="189" spans="2:44" ht="1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</row>
    <row r="190" spans="2:44" ht="1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</row>
    <row r="191" spans="2:44" ht="1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</row>
    <row r="192" spans="2:44" ht="1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</row>
    <row r="193" spans="2:44" ht="1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</row>
    <row r="194" spans="2:44" ht="1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</row>
    <row r="195" spans="2:44" ht="1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</row>
    <row r="196" spans="2:44" ht="1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</row>
    <row r="197" spans="2:44" ht="1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</row>
    <row r="198" spans="2:44" ht="1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</row>
    <row r="199" spans="2:44" ht="1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</row>
    <row r="200" spans="2:44" ht="1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</row>
    <row r="201" spans="2:44" ht="1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</row>
    <row r="202" spans="2:44" ht="1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</row>
    <row r="203" spans="2:44" ht="1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</row>
    <row r="204" spans="2:44" ht="1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</row>
    <row r="205" spans="2:44" ht="1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</row>
    <row r="206" spans="2:44" ht="1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</row>
    <row r="207" spans="2:44" ht="1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</row>
    <row r="208" spans="2:44" ht="1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</row>
    <row r="209" spans="2:44" ht="1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</row>
    <row r="210" spans="2:44" ht="1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</row>
    <row r="211" spans="2:44" ht="1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</row>
    <row r="212" spans="2:44" ht="1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</row>
    <row r="213" spans="2:44" ht="1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</row>
    <row r="214" spans="2:44" ht="1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</row>
    <row r="215" spans="2:44" ht="1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</row>
    <row r="216" spans="2:44" ht="1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</row>
    <row r="217" spans="2:44" ht="1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</row>
    <row r="218" spans="2:44" ht="1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</row>
    <row r="219" spans="2:44" ht="1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</row>
    <row r="220" spans="2:44" ht="14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</row>
    <row r="221" spans="2:44" ht="14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</row>
    <row r="222" spans="2:44" ht="14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</row>
    <row r="223" spans="2:44" ht="14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</row>
    <row r="224" spans="2:44" ht="14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</row>
    <row r="225" spans="1:44" ht="14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</row>
    <row r="226" spans="1:44" ht="14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</row>
    <row r="227" spans="1:44" ht="14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</row>
    <row r="228" spans="1:44" ht="14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</row>
    <row r="229" spans="1:44">
      <c r="B229" s="60"/>
      <c r="C229" s="60"/>
      <c r="D229" s="50"/>
      <c r="E229" s="50"/>
      <c r="F229" s="50"/>
      <c r="G229" s="61"/>
      <c r="H229" s="61"/>
      <c r="I229" s="61"/>
      <c r="J229" s="61"/>
      <c r="K229" s="62"/>
      <c r="L229" s="62"/>
      <c r="M229" s="62"/>
      <c r="N229" s="62"/>
      <c r="O229" s="62"/>
      <c r="P229" s="62"/>
      <c r="Q229" s="62"/>
      <c r="R229" s="62"/>
      <c r="S229" s="62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</row>
    <row r="230" spans="1:44">
      <c r="B230" s="60"/>
      <c r="C230" s="60"/>
      <c r="D230" s="50"/>
      <c r="E230" s="50"/>
      <c r="F230" s="50"/>
      <c r="G230" s="61"/>
      <c r="H230" s="61"/>
      <c r="I230" s="61"/>
      <c r="J230" s="61"/>
      <c r="K230" s="62"/>
      <c r="L230" s="62"/>
      <c r="M230" s="62"/>
      <c r="N230" s="62"/>
      <c r="O230" s="62"/>
      <c r="P230" s="62"/>
      <c r="Q230" s="62"/>
      <c r="R230" s="62"/>
      <c r="S230" s="62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</row>
    <row r="231" spans="1:44" ht="23.25" customHeight="1">
      <c r="B231" s="91" t="s">
        <v>1</v>
      </c>
      <c r="C231" s="85" t="s">
        <v>145</v>
      </c>
      <c r="D231" s="60"/>
      <c r="G231" s="61"/>
      <c r="H231" s="61"/>
      <c r="I231" s="61"/>
      <c r="J231" s="62"/>
      <c r="K231" s="62"/>
      <c r="L231" s="62"/>
      <c r="M231" s="62"/>
      <c r="N231" s="62"/>
      <c r="O231" s="62"/>
      <c r="P231" s="62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</row>
    <row r="232" spans="1:44">
      <c r="B232" s="60"/>
      <c r="C232" s="60"/>
      <c r="D232" s="60"/>
      <c r="G232" s="61"/>
      <c r="H232" s="61"/>
      <c r="I232" s="61"/>
      <c r="J232" s="62"/>
      <c r="K232" s="62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</row>
    <row r="233" spans="1:44" s="57" customFormat="1" ht="51">
      <c r="B233" s="83" t="s">
        <v>6</v>
      </c>
      <c r="C233" s="83" t="s">
        <v>17</v>
      </c>
      <c r="D233" s="83" t="s">
        <v>19</v>
      </c>
      <c r="E233" s="83" t="s">
        <v>10</v>
      </c>
      <c r="F233" s="83" t="s">
        <v>24</v>
      </c>
      <c r="G233" s="81" t="s">
        <v>146</v>
      </c>
      <c r="H233" s="81" t="s">
        <v>147</v>
      </c>
    </row>
    <row r="234" spans="1:44" s="57" customFormat="1">
      <c r="A234" s="50"/>
      <c r="B234" s="86" t="s">
        <v>42</v>
      </c>
      <c r="C234" s="86" t="s">
        <v>34</v>
      </c>
      <c r="D234" s="86" t="s">
        <v>29</v>
      </c>
      <c r="E234" s="85" t="s">
        <v>33</v>
      </c>
      <c r="F234" s="74">
        <v>1</v>
      </c>
      <c r="G234" s="92">
        <v>5</v>
      </c>
      <c r="H234" s="93">
        <v>15.2</v>
      </c>
      <c r="I234" s="65" t="str">
        <f>B234&amp;C234&amp;D234&amp;E234</f>
        <v>0109031501</v>
      </c>
      <c r="J234" s="66">
        <f>H234</f>
        <v>15.2</v>
      </c>
      <c r="K234" s="56"/>
      <c r="L234" s="56"/>
      <c r="M234" s="56"/>
      <c r="N234" s="56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</row>
    <row r="235" spans="1:44">
      <c r="B235" s="86" t="s">
        <v>42</v>
      </c>
      <c r="C235" s="86" t="s">
        <v>34</v>
      </c>
      <c r="D235" s="86" t="s">
        <v>29</v>
      </c>
      <c r="E235" s="85" t="s">
        <v>115</v>
      </c>
      <c r="F235" s="85">
        <v>1</v>
      </c>
      <c r="G235" s="92">
        <v>5</v>
      </c>
      <c r="H235" s="93">
        <v>15.2</v>
      </c>
      <c r="I235" s="65" t="str">
        <f t="shared" ref="I235:I298" si="0">B235&amp;C235&amp;D235&amp;E235</f>
        <v>0109031401</v>
      </c>
      <c r="J235" s="66">
        <f t="shared" ref="J235:J298" si="1">H235</f>
        <v>15.2</v>
      </c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</row>
    <row r="236" spans="1:44">
      <c r="B236" s="86" t="s">
        <v>42</v>
      </c>
      <c r="C236" s="86" t="s">
        <v>34</v>
      </c>
      <c r="D236" s="86" t="s">
        <v>29</v>
      </c>
      <c r="E236" s="85" t="s">
        <v>108</v>
      </c>
      <c r="F236" s="74">
        <v>1</v>
      </c>
      <c r="G236" s="92">
        <v>2</v>
      </c>
      <c r="H236" s="93">
        <v>16</v>
      </c>
      <c r="I236" s="65" t="str">
        <f t="shared" si="0"/>
        <v>0109032001</v>
      </c>
      <c r="J236" s="66">
        <f t="shared" si="1"/>
        <v>16</v>
      </c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</row>
    <row r="237" spans="1:44">
      <c r="B237" s="86" t="s">
        <v>42</v>
      </c>
      <c r="C237" s="86" t="s">
        <v>34</v>
      </c>
      <c r="D237" s="86" t="s">
        <v>29</v>
      </c>
      <c r="E237" s="85" t="s">
        <v>89</v>
      </c>
      <c r="F237" s="85">
        <v>1</v>
      </c>
      <c r="G237" s="92">
        <v>3</v>
      </c>
      <c r="H237" s="93">
        <v>10</v>
      </c>
      <c r="I237" s="65" t="str">
        <f t="shared" si="0"/>
        <v>0109031301</v>
      </c>
      <c r="J237" s="66">
        <f t="shared" si="1"/>
        <v>10</v>
      </c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</row>
    <row r="238" spans="1:44">
      <c r="B238" s="86" t="s">
        <v>42</v>
      </c>
      <c r="C238" s="86" t="s">
        <v>34</v>
      </c>
      <c r="D238" s="86" t="s">
        <v>29</v>
      </c>
      <c r="E238" s="85" t="s">
        <v>111</v>
      </c>
      <c r="F238" s="85">
        <v>1</v>
      </c>
      <c r="G238" s="92">
        <v>3</v>
      </c>
      <c r="H238" s="93">
        <v>10.666666666666666</v>
      </c>
      <c r="I238" s="65" t="str">
        <f t="shared" si="0"/>
        <v>0109031201</v>
      </c>
      <c r="J238" s="66">
        <f t="shared" si="1"/>
        <v>10.666666666666666</v>
      </c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</row>
    <row r="239" spans="1:44">
      <c r="B239" s="86" t="s">
        <v>42</v>
      </c>
      <c r="C239" s="86" t="s">
        <v>34</v>
      </c>
      <c r="D239" s="86" t="s">
        <v>29</v>
      </c>
      <c r="E239" s="85" t="s">
        <v>80</v>
      </c>
      <c r="F239" s="85">
        <v>1</v>
      </c>
      <c r="G239" s="92">
        <v>3</v>
      </c>
      <c r="H239" s="93">
        <v>23</v>
      </c>
      <c r="I239" s="65" t="str">
        <f t="shared" si="0"/>
        <v>0109032006</v>
      </c>
      <c r="J239" s="66">
        <f t="shared" si="1"/>
        <v>23</v>
      </c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</row>
    <row r="240" spans="1:44" s="63" customFormat="1">
      <c r="A240" s="50"/>
      <c r="B240" s="86" t="s">
        <v>42</v>
      </c>
      <c r="C240" s="86" t="s">
        <v>34</v>
      </c>
      <c r="D240" s="86" t="s">
        <v>29</v>
      </c>
      <c r="E240" s="85" t="s">
        <v>126</v>
      </c>
      <c r="F240" s="85">
        <v>1</v>
      </c>
      <c r="G240" s="92">
        <v>1</v>
      </c>
      <c r="H240" s="93">
        <v>25</v>
      </c>
      <c r="I240" s="65" t="str">
        <f t="shared" si="0"/>
        <v>0109031101</v>
      </c>
      <c r="J240" s="66">
        <f t="shared" si="1"/>
        <v>25</v>
      </c>
      <c r="K240" s="56"/>
      <c r="L240" s="56"/>
      <c r="M240" s="56"/>
      <c r="N240" s="56"/>
      <c r="O240" s="56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</row>
    <row r="241" spans="1:44">
      <c r="B241" s="86" t="s">
        <v>42</v>
      </c>
      <c r="C241" s="86" t="s">
        <v>34</v>
      </c>
      <c r="D241" s="86" t="s">
        <v>29</v>
      </c>
      <c r="E241" s="85" t="s">
        <v>386</v>
      </c>
      <c r="F241" s="85">
        <v>1</v>
      </c>
      <c r="G241" s="92">
        <v>1</v>
      </c>
      <c r="H241" s="93">
        <v>11</v>
      </c>
      <c r="I241" s="65" t="str">
        <f t="shared" si="0"/>
        <v>0109030608</v>
      </c>
      <c r="J241" s="66">
        <f t="shared" si="1"/>
        <v>11</v>
      </c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</row>
    <row r="242" spans="1:44" s="63" customFormat="1">
      <c r="A242" s="50"/>
      <c r="B242" s="86" t="s">
        <v>42</v>
      </c>
      <c r="C242" s="86" t="s">
        <v>34</v>
      </c>
      <c r="D242" s="86" t="s">
        <v>29</v>
      </c>
      <c r="E242" s="85" t="s">
        <v>110</v>
      </c>
      <c r="F242" s="85">
        <v>1</v>
      </c>
      <c r="G242" s="92">
        <v>1</v>
      </c>
      <c r="H242" s="93">
        <v>24</v>
      </c>
      <c r="I242" s="65" t="str">
        <f t="shared" si="0"/>
        <v>0109030501</v>
      </c>
      <c r="J242" s="66">
        <f t="shared" si="1"/>
        <v>24</v>
      </c>
      <c r="K242" s="56"/>
      <c r="L242" s="56"/>
      <c r="M242" s="56"/>
      <c r="N242" s="56"/>
      <c r="O242" s="56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</row>
    <row r="243" spans="1:44">
      <c r="B243" s="86" t="s">
        <v>42</v>
      </c>
      <c r="C243" s="86" t="s">
        <v>34</v>
      </c>
      <c r="D243" s="86" t="s">
        <v>29</v>
      </c>
      <c r="E243" s="85" t="s">
        <v>117</v>
      </c>
      <c r="F243" s="85">
        <v>1</v>
      </c>
      <c r="G243" s="92">
        <v>1</v>
      </c>
      <c r="H243" s="93">
        <v>23</v>
      </c>
      <c r="I243" s="65" t="str">
        <f t="shared" si="0"/>
        <v>0109030101</v>
      </c>
      <c r="J243" s="66">
        <f t="shared" si="1"/>
        <v>23</v>
      </c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</row>
    <row r="244" spans="1:44">
      <c r="B244" s="86" t="s">
        <v>42</v>
      </c>
      <c r="C244" s="86" t="s">
        <v>34</v>
      </c>
      <c r="D244" s="86" t="s">
        <v>29</v>
      </c>
      <c r="E244" s="85" t="s">
        <v>50</v>
      </c>
      <c r="F244" s="85">
        <v>1</v>
      </c>
      <c r="G244" s="92">
        <v>2</v>
      </c>
      <c r="H244" s="93">
        <v>11</v>
      </c>
      <c r="I244" s="65" t="str">
        <f t="shared" si="0"/>
        <v>0109030401</v>
      </c>
      <c r="J244" s="66">
        <f t="shared" si="1"/>
        <v>11</v>
      </c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</row>
    <row r="245" spans="1:44">
      <c r="B245" s="86" t="s">
        <v>42</v>
      </c>
      <c r="C245" s="86" t="s">
        <v>34</v>
      </c>
      <c r="D245" s="86" t="s">
        <v>29</v>
      </c>
      <c r="E245" s="85" t="s">
        <v>119</v>
      </c>
      <c r="F245" s="85">
        <v>1</v>
      </c>
      <c r="G245" s="92">
        <v>1</v>
      </c>
      <c r="H245" s="93">
        <v>22</v>
      </c>
      <c r="I245" s="65" t="str">
        <f t="shared" si="0"/>
        <v>0109031103</v>
      </c>
      <c r="J245" s="66">
        <f t="shared" si="1"/>
        <v>22</v>
      </c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</row>
    <row r="246" spans="1:44" s="63" customFormat="1">
      <c r="A246" s="50"/>
      <c r="B246" s="86" t="s">
        <v>42</v>
      </c>
      <c r="C246" s="86" t="s">
        <v>34</v>
      </c>
      <c r="D246" s="86" t="s">
        <v>29</v>
      </c>
      <c r="E246" s="85" t="s">
        <v>387</v>
      </c>
      <c r="F246" s="85">
        <v>1</v>
      </c>
      <c r="G246" s="92">
        <v>1</v>
      </c>
      <c r="H246" s="93">
        <v>4</v>
      </c>
      <c r="I246" s="65" t="str">
        <f t="shared" si="0"/>
        <v>0109031203</v>
      </c>
      <c r="J246" s="66">
        <f t="shared" si="1"/>
        <v>4</v>
      </c>
      <c r="K246" s="56"/>
      <c r="L246" s="56"/>
      <c r="M246" s="56"/>
      <c r="N246" s="56"/>
      <c r="O246" s="56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</row>
    <row r="247" spans="1:44">
      <c r="B247" s="86" t="s">
        <v>42</v>
      </c>
      <c r="C247" s="86" t="s">
        <v>34</v>
      </c>
      <c r="D247" s="86" t="s">
        <v>29</v>
      </c>
      <c r="E247" s="85" t="s">
        <v>407</v>
      </c>
      <c r="F247" s="85">
        <v>1</v>
      </c>
      <c r="G247" s="92">
        <v>1</v>
      </c>
      <c r="H247" s="93">
        <v>14</v>
      </c>
      <c r="I247" s="65" t="str">
        <f t="shared" si="0"/>
        <v>0109030201</v>
      </c>
      <c r="J247" s="66">
        <f t="shared" si="1"/>
        <v>14</v>
      </c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</row>
    <row r="248" spans="1:44">
      <c r="B248" s="86" t="s">
        <v>42</v>
      </c>
      <c r="C248" s="86" t="s">
        <v>34</v>
      </c>
      <c r="D248" s="86" t="s">
        <v>29</v>
      </c>
      <c r="E248" s="85" t="s">
        <v>133</v>
      </c>
      <c r="F248" s="85">
        <v>1</v>
      </c>
      <c r="G248" s="92">
        <v>1</v>
      </c>
      <c r="H248" s="93">
        <v>23</v>
      </c>
      <c r="I248" s="65" t="str">
        <f t="shared" si="0"/>
        <v>0109030601</v>
      </c>
      <c r="J248" s="66">
        <f t="shared" si="1"/>
        <v>23</v>
      </c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</row>
    <row r="249" spans="1:44" s="63" customFormat="1">
      <c r="A249" s="50"/>
      <c r="B249" s="86" t="s">
        <v>42</v>
      </c>
      <c r="C249" s="86" t="s">
        <v>34</v>
      </c>
      <c r="D249" s="86" t="s">
        <v>29</v>
      </c>
      <c r="E249" s="85" t="s">
        <v>405</v>
      </c>
      <c r="F249" s="85">
        <v>1</v>
      </c>
      <c r="G249" s="92">
        <v>1</v>
      </c>
      <c r="H249" s="93">
        <v>25</v>
      </c>
      <c r="I249" s="65" t="str">
        <f t="shared" si="0"/>
        <v>0109031001</v>
      </c>
      <c r="J249" s="66">
        <f t="shared" si="1"/>
        <v>25</v>
      </c>
      <c r="K249" s="56"/>
      <c r="L249" s="56"/>
      <c r="M249" s="56"/>
      <c r="N249" s="56"/>
      <c r="O249" s="56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</row>
    <row r="250" spans="1:44">
      <c r="B250" s="86" t="s">
        <v>42</v>
      </c>
      <c r="C250" s="86" t="s">
        <v>34</v>
      </c>
      <c r="D250" s="86" t="s">
        <v>29</v>
      </c>
      <c r="E250" s="85" t="s">
        <v>100</v>
      </c>
      <c r="F250" s="85">
        <v>1</v>
      </c>
      <c r="G250" s="92">
        <v>1</v>
      </c>
      <c r="H250" s="93">
        <v>4</v>
      </c>
      <c r="I250" s="65" t="str">
        <f t="shared" si="0"/>
        <v>0109032101</v>
      </c>
      <c r="J250" s="66">
        <f t="shared" si="1"/>
        <v>4</v>
      </c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</row>
    <row r="251" spans="1:44" s="63" customFormat="1">
      <c r="A251" s="50"/>
      <c r="B251" s="86" t="s">
        <v>42</v>
      </c>
      <c r="C251" s="86" t="s">
        <v>34</v>
      </c>
      <c r="D251" s="86" t="s">
        <v>29</v>
      </c>
      <c r="E251" s="85" t="s">
        <v>400</v>
      </c>
      <c r="F251" s="85">
        <v>1</v>
      </c>
      <c r="G251" s="92">
        <v>1</v>
      </c>
      <c r="H251" s="93">
        <v>19</v>
      </c>
      <c r="I251" s="65" t="str">
        <f t="shared" si="0"/>
        <v>0109031209</v>
      </c>
      <c r="J251" s="66">
        <f t="shared" si="1"/>
        <v>19</v>
      </c>
      <c r="K251" s="56"/>
      <c r="L251" s="56"/>
      <c r="M251" s="56"/>
      <c r="N251" s="56"/>
      <c r="O251" s="56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</row>
    <row r="252" spans="1:44">
      <c r="B252" s="86" t="s">
        <v>42</v>
      </c>
      <c r="C252" s="86" t="s">
        <v>34</v>
      </c>
      <c r="D252" s="86" t="s">
        <v>29</v>
      </c>
      <c r="E252" s="85" t="s">
        <v>403</v>
      </c>
      <c r="F252" s="85">
        <v>1</v>
      </c>
      <c r="G252" s="92">
        <v>1</v>
      </c>
      <c r="H252" s="93">
        <v>9</v>
      </c>
      <c r="I252" s="65" t="str">
        <f t="shared" si="0"/>
        <v>0109031502</v>
      </c>
      <c r="J252" s="66">
        <f t="shared" si="1"/>
        <v>9</v>
      </c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</row>
    <row r="253" spans="1:44" s="63" customFormat="1">
      <c r="A253" s="50"/>
      <c r="B253" s="86" t="s">
        <v>42</v>
      </c>
      <c r="C253" s="86" t="s">
        <v>34</v>
      </c>
      <c r="D253" s="86" t="s">
        <v>29</v>
      </c>
      <c r="E253" s="85" t="s">
        <v>468</v>
      </c>
      <c r="F253" s="85">
        <v>1</v>
      </c>
      <c r="G253" s="92">
        <v>2</v>
      </c>
      <c r="H253" s="93">
        <v>5.5</v>
      </c>
      <c r="I253" s="65" t="str">
        <f t="shared" si="0"/>
        <v>0109032201</v>
      </c>
      <c r="J253" s="66">
        <f t="shared" si="1"/>
        <v>5.5</v>
      </c>
      <c r="K253" s="56"/>
      <c r="L253" s="56"/>
      <c r="M253" s="56"/>
      <c r="N253" s="56"/>
      <c r="O253" s="56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</row>
    <row r="254" spans="1:44" s="63" customFormat="1">
      <c r="A254" s="50"/>
      <c r="B254" s="86" t="s">
        <v>42</v>
      </c>
      <c r="C254" s="86" t="s">
        <v>34</v>
      </c>
      <c r="D254" s="86" t="s">
        <v>29</v>
      </c>
      <c r="E254" s="85" t="s">
        <v>530</v>
      </c>
      <c r="F254" s="85">
        <v>1</v>
      </c>
      <c r="G254" s="92">
        <v>1</v>
      </c>
      <c r="H254" s="93">
        <v>2</v>
      </c>
      <c r="I254" s="65" t="str">
        <f t="shared" si="0"/>
        <v>0109031207</v>
      </c>
      <c r="J254" s="66">
        <f t="shared" si="1"/>
        <v>2</v>
      </c>
      <c r="K254" s="56"/>
      <c r="L254" s="56"/>
      <c r="M254" s="56"/>
      <c r="N254" s="56"/>
      <c r="O254" s="56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</row>
    <row r="255" spans="1:44">
      <c r="B255" s="86" t="s">
        <v>42</v>
      </c>
      <c r="C255" s="86" t="s">
        <v>34</v>
      </c>
      <c r="D255" s="86" t="s">
        <v>29</v>
      </c>
      <c r="E255" s="85" t="s">
        <v>650</v>
      </c>
      <c r="F255" s="85">
        <v>1</v>
      </c>
      <c r="G255" s="92">
        <v>1</v>
      </c>
      <c r="H255" s="93">
        <v>28</v>
      </c>
      <c r="I255" s="65" t="str">
        <f t="shared" si="0"/>
        <v>0109031402</v>
      </c>
      <c r="J255" s="66">
        <f t="shared" si="1"/>
        <v>28</v>
      </c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</row>
    <row r="256" spans="1:44" s="63" customFormat="1">
      <c r="A256" s="50"/>
      <c r="B256" s="86" t="s">
        <v>42</v>
      </c>
      <c r="C256" s="86" t="s">
        <v>34</v>
      </c>
      <c r="D256" s="85">
        <v>18</v>
      </c>
      <c r="E256" s="85" t="s">
        <v>33</v>
      </c>
      <c r="F256" s="85">
        <v>1</v>
      </c>
      <c r="G256" s="92">
        <v>3</v>
      </c>
      <c r="H256" s="93">
        <v>7.666666666666667</v>
      </c>
      <c r="I256" s="65" t="str">
        <f t="shared" si="0"/>
        <v>0109181501</v>
      </c>
      <c r="J256" s="66">
        <f t="shared" si="1"/>
        <v>7.666666666666667</v>
      </c>
      <c r="K256" s="56"/>
      <c r="L256" s="56"/>
      <c r="M256" s="56"/>
      <c r="N256" s="56"/>
      <c r="O256" s="56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</row>
    <row r="257" spans="1:44">
      <c r="B257" s="86" t="s">
        <v>42</v>
      </c>
      <c r="C257" s="86" t="s">
        <v>34</v>
      </c>
      <c r="D257" s="85">
        <v>18</v>
      </c>
      <c r="E257" s="85" t="s">
        <v>89</v>
      </c>
      <c r="F257" s="85">
        <v>1</v>
      </c>
      <c r="G257" s="92">
        <v>2</v>
      </c>
      <c r="H257" s="93">
        <v>20.5</v>
      </c>
      <c r="I257" s="65" t="str">
        <f t="shared" si="0"/>
        <v>0109181301</v>
      </c>
      <c r="J257" s="66">
        <f t="shared" si="1"/>
        <v>20.5</v>
      </c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</row>
    <row r="258" spans="1:44" s="63" customFormat="1">
      <c r="A258" s="50"/>
      <c r="B258" s="86" t="s">
        <v>42</v>
      </c>
      <c r="C258" s="86" t="s">
        <v>34</v>
      </c>
      <c r="D258" s="85">
        <v>18</v>
      </c>
      <c r="E258" s="85" t="s">
        <v>110</v>
      </c>
      <c r="F258" s="85">
        <v>1</v>
      </c>
      <c r="G258" s="92">
        <v>1</v>
      </c>
      <c r="H258" s="93">
        <v>30</v>
      </c>
      <c r="I258" s="65" t="str">
        <f t="shared" si="0"/>
        <v>0109180501</v>
      </c>
      <c r="J258" s="66">
        <f t="shared" si="1"/>
        <v>30</v>
      </c>
      <c r="K258" s="56"/>
      <c r="L258" s="56"/>
      <c r="M258" s="56"/>
      <c r="N258" s="56"/>
      <c r="O258" s="56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</row>
    <row r="259" spans="1:44">
      <c r="B259" s="86" t="s">
        <v>42</v>
      </c>
      <c r="C259" s="86" t="s">
        <v>34</v>
      </c>
      <c r="D259" s="85">
        <v>18</v>
      </c>
      <c r="E259" s="85" t="s">
        <v>119</v>
      </c>
      <c r="F259" s="85">
        <v>1</v>
      </c>
      <c r="G259" s="92">
        <v>1</v>
      </c>
      <c r="H259" s="93">
        <v>16</v>
      </c>
      <c r="I259" s="65" t="str">
        <f t="shared" si="0"/>
        <v>0109181103</v>
      </c>
      <c r="J259" s="66">
        <f t="shared" si="1"/>
        <v>16</v>
      </c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</row>
    <row r="260" spans="1:44">
      <c r="B260" s="86" t="s">
        <v>42</v>
      </c>
      <c r="C260" s="86" t="s">
        <v>34</v>
      </c>
      <c r="D260" s="85">
        <v>18</v>
      </c>
      <c r="E260" s="85" t="s">
        <v>400</v>
      </c>
      <c r="F260" s="85">
        <v>1</v>
      </c>
      <c r="G260" s="92">
        <v>1</v>
      </c>
      <c r="H260" s="93">
        <v>20</v>
      </c>
      <c r="I260" s="65" t="str">
        <f t="shared" si="0"/>
        <v>0109181209</v>
      </c>
      <c r="J260" s="66">
        <f t="shared" si="1"/>
        <v>20</v>
      </c>
    </row>
    <row r="261" spans="1:44">
      <c r="B261" s="86" t="s">
        <v>42</v>
      </c>
      <c r="C261" s="86" t="s">
        <v>34</v>
      </c>
      <c r="D261" s="85">
        <v>39</v>
      </c>
      <c r="E261" s="85" t="s">
        <v>33</v>
      </c>
      <c r="F261" s="85">
        <v>1</v>
      </c>
      <c r="G261" s="92">
        <v>4</v>
      </c>
      <c r="H261" s="93">
        <v>28.75</v>
      </c>
      <c r="I261" s="65" t="str">
        <f t="shared" si="0"/>
        <v>0109391501</v>
      </c>
      <c r="J261" s="66">
        <f t="shared" si="1"/>
        <v>28.75</v>
      </c>
    </row>
    <row r="262" spans="1:44">
      <c r="B262" s="86" t="s">
        <v>42</v>
      </c>
      <c r="C262" s="86" t="s">
        <v>34</v>
      </c>
      <c r="D262" s="85">
        <v>39</v>
      </c>
      <c r="E262" s="85" t="s">
        <v>115</v>
      </c>
      <c r="F262" s="85">
        <v>1</v>
      </c>
      <c r="G262" s="92">
        <v>1</v>
      </c>
      <c r="H262" s="93">
        <v>25</v>
      </c>
      <c r="I262" s="65" t="str">
        <f t="shared" si="0"/>
        <v>0109391401</v>
      </c>
      <c r="J262" s="66">
        <f t="shared" si="1"/>
        <v>25</v>
      </c>
    </row>
    <row r="263" spans="1:44">
      <c r="B263" s="86" t="s">
        <v>42</v>
      </c>
      <c r="C263" s="86" t="s">
        <v>34</v>
      </c>
      <c r="D263" s="85">
        <v>39</v>
      </c>
      <c r="E263" s="85" t="s">
        <v>108</v>
      </c>
      <c r="F263" s="85">
        <v>1</v>
      </c>
      <c r="G263" s="92">
        <v>1</v>
      </c>
      <c r="H263" s="93">
        <v>19</v>
      </c>
      <c r="I263" s="65" t="str">
        <f t="shared" si="0"/>
        <v>0109392001</v>
      </c>
      <c r="J263" s="66">
        <f t="shared" si="1"/>
        <v>19</v>
      </c>
    </row>
    <row r="264" spans="1:44">
      <c r="B264" s="86" t="s">
        <v>42</v>
      </c>
      <c r="C264" s="86" t="s">
        <v>34</v>
      </c>
      <c r="D264" s="85">
        <v>39</v>
      </c>
      <c r="E264" s="85" t="s">
        <v>80</v>
      </c>
      <c r="F264" s="85">
        <v>1</v>
      </c>
      <c r="G264" s="92">
        <v>2</v>
      </c>
      <c r="H264" s="93">
        <v>16.5</v>
      </c>
      <c r="I264" s="65" t="str">
        <f t="shared" si="0"/>
        <v>0109392006</v>
      </c>
      <c r="J264" s="66">
        <f t="shared" si="1"/>
        <v>16.5</v>
      </c>
    </row>
    <row r="265" spans="1:44">
      <c r="B265" s="86" t="s">
        <v>42</v>
      </c>
      <c r="C265" s="86" t="s">
        <v>34</v>
      </c>
      <c r="D265" s="85">
        <v>39</v>
      </c>
      <c r="E265" s="85" t="s">
        <v>98</v>
      </c>
      <c r="F265" s="85">
        <v>1</v>
      </c>
      <c r="G265" s="92">
        <v>1</v>
      </c>
      <c r="H265" s="93">
        <v>22</v>
      </c>
      <c r="I265" s="65" t="str">
        <f t="shared" si="0"/>
        <v>0109391601</v>
      </c>
      <c r="J265" s="66">
        <f t="shared" si="1"/>
        <v>22</v>
      </c>
    </row>
    <row r="266" spans="1:44">
      <c r="B266" s="86" t="s">
        <v>42</v>
      </c>
      <c r="C266" s="86" t="s">
        <v>34</v>
      </c>
      <c r="D266" s="85">
        <v>39</v>
      </c>
      <c r="E266" s="85" t="s">
        <v>50</v>
      </c>
      <c r="F266" s="85">
        <v>1</v>
      </c>
      <c r="G266" s="92">
        <v>2</v>
      </c>
      <c r="H266" s="93">
        <v>24.5</v>
      </c>
      <c r="I266" s="65" t="str">
        <f t="shared" si="0"/>
        <v>0109390401</v>
      </c>
      <c r="J266" s="66">
        <f t="shared" si="1"/>
        <v>24.5</v>
      </c>
    </row>
    <row r="267" spans="1:44">
      <c r="B267" s="86" t="s">
        <v>42</v>
      </c>
      <c r="C267" s="86" t="s">
        <v>34</v>
      </c>
      <c r="D267" s="85">
        <v>39</v>
      </c>
      <c r="E267" s="85" t="s">
        <v>387</v>
      </c>
      <c r="F267" s="85">
        <v>1</v>
      </c>
      <c r="G267" s="92">
        <v>2</v>
      </c>
      <c r="H267" s="93">
        <v>28</v>
      </c>
      <c r="I267" s="65" t="str">
        <f t="shared" si="0"/>
        <v>0109391203</v>
      </c>
      <c r="J267" s="66">
        <f t="shared" si="1"/>
        <v>28</v>
      </c>
    </row>
    <row r="268" spans="1:44">
      <c r="B268" s="86" t="s">
        <v>42</v>
      </c>
      <c r="C268" s="86" t="s">
        <v>34</v>
      </c>
      <c r="D268" s="85">
        <v>39</v>
      </c>
      <c r="E268" s="85" t="s">
        <v>404</v>
      </c>
      <c r="F268" s="85">
        <v>1</v>
      </c>
      <c r="G268" s="92">
        <v>1</v>
      </c>
      <c r="H268" s="93">
        <v>4</v>
      </c>
      <c r="I268" s="65" t="str">
        <f t="shared" si="0"/>
        <v>0109392301</v>
      </c>
      <c r="J268" s="66">
        <f t="shared" si="1"/>
        <v>4</v>
      </c>
    </row>
    <row r="269" spans="1:44">
      <c r="B269" s="86" t="s">
        <v>42</v>
      </c>
      <c r="C269" s="86" t="s">
        <v>34</v>
      </c>
      <c r="D269" s="85">
        <v>39</v>
      </c>
      <c r="E269" s="85" t="s">
        <v>133</v>
      </c>
      <c r="F269" s="85">
        <v>1</v>
      </c>
      <c r="G269" s="92">
        <v>1</v>
      </c>
      <c r="H269" s="93">
        <v>28</v>
      </c>
      <c r="I269" s="65" t="str">
        <f t="shared" si="0"/>
        <v>0109390601</v>
      </c>
      <c r="J269" s="66">
        <f t="shared" si="1"/>
        <v>28</v>
      </c>
    </row>
    <row r="270" spans="1:44">
      <c r="B270" s="86" t="s">
        <v>42</v>
      </c>
      <c r="C270" s="86" t="s">
        <v>34</v>
      </c>
      <c r="D270" s="85">
        <v>39</v>
      </c>
      <c r="E270" s="85" t="s">
        <v>530</v>
      </c>
      <c r="F270" s="85">
        <v>1</v>
      </c>
      <c r="G270" s="92">
        <v>1</v>
      </c>
      <c r="H270" s="93">
        <v>19</v>
      </c>
      <c r="I270" s="65" t="str">
        <f t="shared" si="0"/>
        <v>0109391207</v>
      </c>
      <c r="J270" s="66">
        <f t="shared" si="1"/>
        <v>19</v>
      </c>
    </row>
    <row r="271" spans="1:44">
      <c r="B271" s="86" t="s">
        <v>42</v>
      </c>
      <c r="C271" s="86" t="s">
        <v>34</v>
      </c>
      <c r="D271" s="85">
        <v>39</v>
      </c>
      <c r="E271" s="85" t="s">
        <v>578</v>
      </c>
      <c r="F271" s="85">
        <v>1</v>
      </c>
      <c r="G271" s="92">
        <v>1</v>
      </c>
      <c r="H271" s="93">
        <v>29</v>
      </c>
      <c r="I271" s="65" t="str">
        <f t="shared" si="0"/>
        <v>0109390701</v>
      </c>
      <c r="J271" s="66">
        <f t="shared" si="1"/>
        <v>29</v>
      </c>
    </row>
    <row r="272" spans="1:44">
      <c r="B272" s="86" t="s">
        <v>42</v>
      </c>
      <c r="C272" s="86" t="s">
        <v>34</v>
      </c>
      <c r="D272" s="85">
        <v>22</v>
      </c>
      <c r="E272" s="85" t="s">
        <v>115</v>
      </c>
      <c r="F272" s="85">
        <v>1</v>
      </c>
      <c r="G272" s="92">
        <v>1</v>
      </c>
      <c r="H272" s="93">
        <v>10</v>
      </c>
      <c r="I272" s="65" t="str">
        <f t="shared" si="0"/>
        <v>0109221401</v>
      </c>
      <c r="J272" s="66">
        <f t="shared" si="1"/>
        <v>10</v>
      </c>
    </row>
    <row r="273" spans="2:10">
      <c r="B273" s="86" t="s">
        <v>42</v>
      </c>
      <c r="C273" s="86" t="s">
        <v>34</v>
      </c>
      <c r="D273" s="85">
        <v>22</v>
      </c>
      <c r="E273" s="85" t="s">
        <v>80</v>
      </c>
      <c r="F273" s="85">
        <v>1</v>
      </c>
      <c r="G273" s="92">
        <v>1</v>
      </c>
      <c r="H273" s="93">
        <v>3</v>
      </c>
      <c r="I273" s="65" t="str">
        <f t="shared" si="0"/>
        <v>0109222006</v>
      </c>
      <c r="J273" s="66">
        <f t="shared" si="1"/>
        <v>3</v>
      </c>
    </row>
    <row r="274" spans="2:10">
      <c r="B274" s="86" t="s">
        <v>42</v>
      </c>
      <c r="C274" s="86" t="s">
        <v>34</v>
      </c>
      <c r="D274" s="85">
        <v>22</v>
      </c>
      <c r="E274" s="85" t="s">
        <v>50</v>
      </c>
      <c r="F274" s="85">
        <v>1</v>
      </c>
      <c r="G274" s="92">
        <v>3</v>
      </c>
      <c r="H274" s="93">
        <v>12.333333333333334</v>
      </c>
      <c r="I274" s="65" t="str">
        <f t="shared" si="0"/>
        <v>0109220401</v>
      </c>
      <c r="J274" s="66">
        <f t="shared" si="1"/>
        <v>12.333333333333334</v>
      </c>
    </row>
    <row r="275" spans="2:10">
      <c r="B275" s="86" t="s">
        <v>42</v>
      </c>
      <c r="C275" s="86" t="s">
        <v>34</v>
      </c>
      <c r="D275" s="85">
        <v>22</v>
      </c>
      <c r="E275" s="85" t="s">
        <v>387</v>
      </c>
      <c r="F275" s="85">
        <v>1</v>
      </c>
      <c r="G275" s="92">
        <v>1</v>
      </c>
      <c r="H275" s="93">
        <v>7</v>
      </c>
      <c r="I275" s="65" t="str">
        <f t="shared" si="0"/>
        <v>0109221203</v>
      </c>
      <c r="J275" s="66">
        <f t="shared" si="1"/>
        <v>7</v>
      </c>
    </row>
    <row r="276" spans="2:10">
      <c r="B276" s="86" t="s">
        <v>42</v>
      </c>
      <c r="C276" s="86" t="s">
        <v>34</v>
      </c>
      <c r="D276" s="85" t="s">
        <v>40</v>
      </c>
      <c r="E276" s="85" t="s">
        <v>33</v>
      </c>
      <c r="F276" s="85">
        <v>1</v>
      </c>
      <c r="G276" s="92">
        <v>6</v>
      </c>
      <c r="H276" s="93">
        <v>14</v>
      </c>
      <c r="I276" s="65" t="str">
        <f t="shared" si="0"/>
        <v>0109061501</v>
      </c>
      <c r="J276" s="66">
        <f t="shared" si="1"/>
        <v>14</v>
      </c>
    </row>
    <row r="277" spans="2:10">
      <c r="B277" s="86" t="s">
        <v>42</v>
      </c>
      <c r="C277" s="86" t="s">
        <v>34</v>
      </c>
      <c r="D277" s="85" t="s">
        <v>40</v>
      </c>
      <c r="E277" s="85" t="s">
        <v>115</v>
      </c>
      <c r="F277" s="85">
        <v>1</v>
      </c>
      <c r="G277" s="92">
        <v>1</v>
      </c>
      <c r="H277" s="93">
        <v>9</v>
      </c>
      <c r="I277" s="65" t="str">
        <f t="shared" si="0"/>
        <v>0109061401</v>
      </c>
      <c r="J277" s="66">
        <f t="shared" si="1"/>
        <v>9</v>
      </c>
    </row>
    <row r="278" spans="2:10">
      <c r="B278" s="86" t="s">
        <v>42</v>
      </c>
      <c r="C278" s="86" t="s">
        <v>34</v>
      </c>
      <c r="D278" s="85" t="s">
        <v>40</v>
      </c>
      <c r="E278" s="85" t="s">
        <v>108</v>
      </c>
      <c r="F278" s="85">
        <v>1</v>
      </c>
      <c r="G278" s="92">
        <v>1</v>
      </c>
      <c r="H278" s="93">
        <v>3</v>
      </c>
      <c r="I278" s="65" t="str">
        <f t="shared" si="0"/>
        <v>0109062001</v>
      </c>
      <c r="J278" s="66">
        <f t="shared" si="1"/>
        <v>3</v>
      </c>
    </row>
    <row r="279" spans="2:10">
      <c r="B279" s="86" t="s">
        <v>42</v>
      </c>
      <c r="C279" s="86" t="s">
        <v>34</v>
      </c>
      <c r="D279" s="85" t="s">
        <v>40</v>
      </c>
      <c r="E279" s="85" t="s">
        <v>89</v>
      </c>
      <c r="F279" s="85">
        <v>1</v>
      </c>
      <c r="G279" s="92">
        <v>2</v>
      </c>
      <c r="H279" s="93">
        <v>28.5</v>
      </c>
      <c r="I279" s="65" t="str">
        <f t="shared" si="0"/>
        <v>0109061301</v>
      </c>
      <c r="J279" s="66">
        <f t="shared" si="1"/>
        <v>28.5</v>
      </c>
    </row>
    <row r="280" spans="2:10">
      <c r="B280" s="86" t="s">
        <v>42</v>
      </c>
      <c r="C280" s="86" t="s">
        <v>34</v>
      </c>
      <c r="D280" s="85" t="s">
        <v>40</v>
      </c>
      <c r="E280" s="85" t="s">
        <v>126</v>
      </c>
      <c r="F280" s="85">
        <v>1</v>
      </c>
      <c r="G280" s="92">
        <v>1</v>
      </c>
      <c r="H280" s="93">
        <v>20</v>
      </c>
      <c r="I280" s="65" t="str">
        <f t="shared" si="0"/>
        <v>0109061101</v>
      </c>
      <c r="J280" s="66">
        <f t="shared" si="1"/>
        <v>20</v>
      </c>
    </row>
    <row r="281" spans="2:10">
      <c r="B281" s="86" t="s">
        <v>42</v>
      </c>
      <c r="C281" s="86" t="s">
        <v>34</v>
      </c>
      <c r="D281" s="85" t="s">
        <v>40</v>
      </c>
      <c r="E281" s="85" t="s">
        <v>402</v>
      </c>
      <c r="F281" s="85">
        <v>1</v>
      </c>
      <c r="G281" s="92">
        <v>3</v>
      </c>
      <c r="H281" s="93">
        <v>12</v>
      </c>
      <c r="I281" s="65" t="str">
        <f t="shared" si="0"/>
        <v>0109060218</v>
      </c>
      <c r="J281" s="66">
        <f t="shared" si="1"/>
        <v>12</v>
      </c>
    </row>
    <row r="282" spans="2:10">
      <c r="B282" s="86" t="s">
        <v>42</v>
      </c>
      <c r="C282" s="86" t="s">
        <v>34</v>
      </c>
      <c r="D282" s="85" t="s">
        <v>40</v>
      </c>
      <c r="E282" s="85" t="s">
        <v>50</v>
      </c>
      <c r="F282" s="85">
        <v>1</v>
      </c>
      <c r="G282" s="92">
        <v>6</v>
      </c>
      <c r="H282" s="93">
        <v>19.166666666666668</v>
      </c>
      <c r="I282" s="65" t="str">
        <f t="shared" si="0"/>
        <v>0109060401</v>
      </c>
      <c r="J282" s="66">
        <f t="shared" si="1"/>
        <v>19.166666666666668</v>
      </c>
    </row>
    <row r="283" spans="2:10">
      <c r="B283" s="86" t="s">
        <v>42</v>
      </c>
      <c r="C283" s="86" t="s">
        <v>34</v>
      </c>
      <c r="D283" s="85" t="s">
        <v>40</v>
      </c>
      <c r="E283" s="85" t="s">
        <v>388</v>
      </c>
      <c r="F283" s="85">
        <v>1</v>
      </c>
      <c r="G283" s="92">
        <v>3</v>
      </c>
      <c r="H283" s="93">
        <v>20</v>
      </c>
      <c r="I283" s="65" t="str">
        <f t="shared" si="0"/>
        <v>0109060809</v>
      </c>
      <c r="J283" s="66">
        <f t="shared" si="1"/>
        <v>20</v>
      </c>
    </row>
    <row r="284" spans="2:10">
      <c r="B284" s="86" t="s">
        <v>42</v>
      </c>
      <c r="C284" s="86" t="s">
        <v>34</v>
      </c>
      <c r="D284" s="85" t="s">
        <v>40</v>
      </c>
      <c r="E284" s="85" t="s">
        <v>406</v>
      </c>
      <c r="F284" s="85">
        <v>1</v>
      </c>
      <c r="G284" s="92">
        <v>1</v>
      </c>
      <c r="H284" s="93">
        <v>18</v>
      </c>
      <c r="I284" s="65" t="str">
        <f t="shared" si="0"/>
        <v>0109060405</v>
      </c>
      <c r="J284" s="66">
        <f t="shared" si="1"/>
        <v>18</v>
      </c>
    </row>
    <row r="285" spans="2:10">
      <c r="B285" s="86" t="s">
        <v>42</v>
      </c>
      <c r="C285" s="86" t="s">
        <v>34</v>
      </c>
      <c r="D285" s="85" t="s">
        <v>40</v>
      </c>
      <c r="E285" s="85" t="s">
        <v>530</v>
      </c>
      <c r="F285" s="85">
        <v>1</v>
      </c>
      <c r="G285" s="92">
        <v>1</v>
      </c>
      <c r="H285" s="93">
        <v>24</v>
      </c>
      <c r="I285" s="65" t="str">
        <f t="shared" si="0"/>
        <v>0109061207</v>
      </c>
      <c r="J285" s="66">
        <f t="shared" si="1"/>
        <v>24</v>
      </c>
    </row>
    <row r="286" spans="2:10">
      <c r="B286" s="86" t="s">
        <v>42</v>
      </c>
      <c r="C286" s="86" t="s">
        <v>39</v>
      </c>
      <c r="D286" s="86" t="s">
        <v>29</v>
      </c>
      <c r="E286" s="85" t="s">
        <v>33</v>
      </c>
      <c r="F286" s="85">
        <v>1</v>
      </c>
      <c r="G286" s="92">
        <v>1</v>
      </c>
      <c r="H286" s="93">
        <v>4</v>
      </c>
      <c r="I286" s="65" t="str">
        <f t="shared" si="0"/>
        <v>0107031501</v>
      </c>
      <c r="J286" s="66">
        <f t="shared" si="1"/>
        <v>4</v>
      </c>
    </row>
    <row r="287" spans="2:10">
      <c r="B287" s="86" t="s">
        <v>42</v>
      </c>
      <c r="C287" s="86" t="s">
        <v>39</v>
      </c>
      <c r="D287" s="85">
        <v>39</v>
      </c>
      <c r="E287" s="85" t="s">
        <v>108</v>
      </c>
      <c r="F287" s="85">
        <v>1</v>
      </c>
      <c r="G287" s="92">
        <v>1</v>
      </c>
      <c r="H287" s="93">
        <v>14</v>
      </c>
      <c r="I287" s="65" t="str">
        <f t="shared" si="0"/>
        <v>0107392001</v>
      </c>
      <c r="J287" s="66">
        <f t="shared" si="1"/>
        <v>14</v>
      </c>
    </row>
    <row r="288" spans="2:10">
      <c r="B288" s="86" t="s">
        <v>42</v>
      </c>
      <c r="C288" s="85">
        <v>29</v>
      </c>
      <c r="D288" s="85" t="s">
        <v>29</v>
      </c>
      <c r="E288" s="85" t="s">
        <v>33</v>
      </c>
      <c r="F288" s="85">
        <v>1</v>
      </c>
      <c r="G288" s="92">
        <v>1</v>
      </c>
      <c r="H288" s="93">
        <v>3</v>
      </c>
      <c r="I288" s="65" t="str">
        <f t="shared" si="0"/>
        <v>0129031501</v>
      </c>
      <c r="J288" s="66">
        <f t="shared" si="1"/>
        <v>3</v>
      </c>
    </row>
    <row r="289" spans="2:10">
      <c r="B289" s="86" t="s">
        <v>42</v>
      </c>
      <c r="C289" s="85">
        <v>29</v>
      </c>
      <c r="D289" s="85" t="s">
        <v>29</v>
      </c>
      <c r="E289" s="85" t="s">
        <v>110</v>
      </c>
      <c r="F289" s="85">
        <v>1</v>
      </c>
      <c r="G289" s="92">
        <v>1</v>
      </c>
      <c r="H289" s="93">
        <v>24</v>
      </c>
      <c r="I289" s="65" t="str">
        <f t="shared" si="0"/>
        <v>0129030501</v>
      </c>
      <c r="J289" s="66">
        <f t="shared" si="1"/>
        <v>24</v>
      </c>
    </row>
    <row r="290" spans="2:10">
      <c r="B290" s="86" t="s">
        <v>42</v>
      </c>
      <c r="C290" s="85">
        <v>29</v>
      </c>
      <c r="D290" s="85">
        <v>18</v>
      </c>
      <c r="E290" s="85" t="s">
        <v>33</v>
      </c>
      <c r="F290" s="85">
        <v>1</v>
      </c>
      <c r="G290" s="92">
        <v>1</v>
      </c>
      <c r="H290" s="93">
        <v>29</v>
      </c>
      <c r="I290" s="65" t="str">
        <f t="shared" si="0"/>
        <v>0129181501</v>
      </c>
      <c r="J290" s="66">
        <f t="shared" si="1"/>
        <v>29</v>
      </c>
    </row>
    <row r="291" spans="2:10">
      <c r="B291" s="86" t="s">
        <v>42</v>
      </c>
      <c r="C291" s="85">
        <v>29</v>
      </c>
      <c r="D291" s="85">
        <v>18</v>
      </c>
      <c r="E291" s="85" t="s">
        <v>108</v>
      </c>
      <c r="F291" s="85">
        <v>1</v>
      </c>
      <c r="G291" s="92">
        <v>1</v>
      </c>
      <c r="H291" s="93">
        <v>25</v>
      </c>
      <c r="I291" s="65" t="str">
        <f t="shared" si="0"/>
        <v>0129182001</v>
      </c>
      <c r="J291" s="66">
        <f t="shared" si="1"/>
        <v>25</v>
      </c>
    </row>
    <row r="292" spans="2:10">
      <c r="B292" s="86" t="s">
        <v>42</v>
      </c>
      <c r="C292" s="85">
        <v>29</v>
      </c>
      <c r="D292" s="85">
        <v>39</v>
      </c>
      <c r="E292" s="85" t="s">
        <v>33</v>
      </c>
      <c r="F292" s="85">
        <v>1</v>
      </c>
      <c r="G292" s="92">
        <v>6</v>
      </c>
      <c r="H292" s="93">
        <v>13.333333333333334</v>
      </c>
      <c r="I292" s="65" t="str">
        <f t="shared" si="0"/>
        <v>0129391501</v>
      </c>
      <c r="J292" s="66">
        <f t="shared" si="1"/>
        <v>13.333333333333334</v>
      </c>
    </row>
    <row r="293" spans="2:10">
      <c r="B293" s="86" t="s">
        <v>42</v>
      </c>
      <c r="C293" s="85">
        <v>29</v>
      </c>
      <c r="D293" s="85">
        <v>39</v>
      </c>
      <c r="E293" s="85" t="s">
        <v>108</v>
      </c>
      <c r="F293" s="85">
        <v>1</v>
      </c>
      <c r="G293" s="92">
        <v>1</v>
      </c>
      <c r="H293" s="93">
        <v>19</v>
      </c>
      <c r="I293" s="65" t="str">
        <f t="shared" si="0"/>
        <v>0129392001</v>
      </c>
      <c r="J293" s="66">
        <f t="shared" si="1"/>
        <v>19</v>
      </c>
    </row>
    <row r="294" spans="2:10">
      <c r="B294" s="86" t="s">
        <v>42</v>
      </c>
      <c r="C294" s="85">
        <v>29</v>
      </c>
      <c r="D294" s="85">
        <v>39</v>
      </c>
      <c r="E294" s="85" t="s">
        <v>111</v>
      </c>
      <c r="F294" s="85">
        <v>1</v>
      </c>
      <c r="G294" s="92">
        <v>1</v>
      </c>
      <c r="H294" s="93">
        <v>15</v>
      </c>
      <c r="I294" s="65" t="str">
        <f t="shared" si="0"/>
        <v>0129391201</v>
      </c>
      <c r="J294" s="66">
        <f t="shared" si="1"/>
        <v>15</v>
      </c>
    </row>
    <row r="295" spans="2:10">
      <c r="B295" s="86" t="s">
        <v>42</v>
      </c>
      <c r="C295" s="85">
        <v>29</v>
      </c>
      <c r="D295" s="85">
        <v>39</v>
      </c>
      <c r="E295" s="85" t="s">
        <v>402</v>
      </c>
      <c r="F295" s="85">
        <v>1</v>
      </c>
      <c r="G295" s="92">
        <v>2</v>
      </c>
      <c r="H295" s="93">
        <v>4</v>
      </c>
      <c r="I295" s="65" t="str">
        <f t="shared" si="0"/>
        <v>0129390218</v>
      </c>
      <c r="J295" s="66">
        <f t="shared" si="1"/>
        <v>4</v>
      </c>
    </row>
    <row r="296" spans="2:10">
      <c r="B296" s="86" t="s">
        <v>42</v>
      </c>
      <c r="C296" s="85">
        <v>29</v>
      </c>
      <c r="D296" s="85">
        <v>39</v>
      </c>
      <c r="E296" s="85" t="s">
        <v>50</v>
      </c>
      <c r="F296" s="85">
        <v>1</v>
      </c>
      <c r="G296" s="92">
        <v>1</v>
      </c>
      <c r="H296" s="93">
        <v>1</v>
      </c>
      <c r="I296" s="65" t="str">
        <f t="shared" si="0"/>
        <v>0129390401</v>
      </c>
      <c r="J296" s="66">
        <f t="shared" si="1"/>
        <v>1</v>
      </c>
    </row>
    <row r="297" spans="2:10">
      <c r="B297" s="86" t="s">
        <v>42</v>
      </c>
      <c r="C297" s="85">
        <v>29</v>
      </c>
      <c r="D297" s="85">
        <v>20</v>
      </c>
      <c r="E297" s="85" t="s">
        <v>33</v>
      </c>
      <c r="F297" s="85">
        <v>1</v>
      </c>
      <c r="G297" s="92">
        <v>4</v>
      </c>
      <c r="H297" s="93">
        <v>23.5</v>
      </c>
      <c r="I297" s="65" t="str">
        <f t="shared" si="0"/>
        <v>0129201501</v>
      </c>
      <c r="J297" s="66">
        <f t="shared" si="1"/>
        <v>23.5</v>
      </c>
    </row>
    <row r="298" spans="2:10">
      <c r="B298" s="86" t="s">
        <v>42</v>
      </c>
      <c r="C298" s="85">
        <v>29</v>
      </c>
      <c r="D298" s="85">
        <v>20</v>
      </c>
      <c r="E298" s="85" t="s">
        <v>115</v>
      </c>
      <c r="F298" s="85">
        <v>1</v>
      </c>
      <c r="G298" s="92">
        <v>1</v>
      </c>
      <c r="H298" s="93">
        <v>28</v>
      </c>
      <c r="I298" s="65" t="str">
        <f t="shared" si="0"/>
        <v>0129201401</v>
      </c>
      <c r="J298" s="66">
        <f t="shared" si="1"/>
        <v>28</v>
      </c>
    </row>
    <row r="299" spans="2:10">
      <c r="B299" s="86" t="s">
        <v>42</v>
      </c>
      <c r="C299" s="85">
        <v>29</v>
      </c>
      <c r="D299" s="85">
        <v>20</v>
      </c>
      <c r="E299" s="85" t="s">
        <v>108</v>
      </c>
      <c r="F299" s="85">
        <v>1</v>
      </c>
      <c r="G299" s="92">
        <v>2</v>
      </c>
      <c r="H299" s="93">
        <v>10.5</v>
      </c>
      <c r="I299" s="65" t="str">
        <f t="shared" ref="I299:I362" si="2">B299&amp;C299&amp;D299&amp;E299</f>
        <v>0129202001</v>
      </c>
      <c r="J299" s="66">
        <f t="shared" ref="J299:J344" si="3">H299</f>
        <v>10.5</v>
      </c>
    </row>
    <row r="300" spans="2:10">
      <c r="B300" s="86" t="s">
        <v>42</v>
      </c>
      <c r="C300" s="85">
        <v>29</v>
      </c>
      <c r="D300" s="85">
        <v>20</v>
      </c>
      <c r="E300" s="85" t="s">
        <v>89</v>
      </c>
      <c r="F300" s="85">
        <v>1</v>
      </c>
      <c r="G300" s="92">
        <v>3</v>
      </c>
      <c r="H300" s="93">
        <v>20</v>
      </c>
      <c r="I300" s="65" t="str">
        <f t="shared" si="2"/>
        <v>0129201301</v>
      </c>
      <c r="J300" s="66">
        <f t="shared" si="3"/>
        <v>20</v>
      </c>
    </row>
    <row r="301" spans="2:10">
      <c r="B301" s="86" t="s">
        <v>42</v>
      </c>
      <c r="C301" s="85">
        <v>29</v>
      </c>
      <c r="D301" s="85">
        <v>20</v>
      </c>
      <c r="E301" s="85" t="s">
        <v>80</v>
      </c>
      <c r="F301" s="85">
        <v>1</v>
      </c>
      <c r="G301" s="92">
        <v>1</v>
      </c>
      <c r="H301" s="93">
        <v>23</v>
      </c>
      <c r="I301" s="65" t="str">
        <f t="shared" si="2"/>
        <v>0129202006</v>
      </c>
      <c r="J301" s="66">
        <f t="shared" si="3"/>
        <v>23</v>
      </c>
    </row>
    <row r="302" spans="2:10">
      <c r="B302" s="86" t="s">
        <v>42</v>
      </c>
      <c r="C302" s="85">
        <v>29</v>
      </c>
      <c r="D302" s="85">
        <v>20</v>
      </c>
      <c r="E302" s="85" t="s">
        <v>126</v>
      </c>
      <c r="F302" s="85">
        <v>1</v>
      </c>
      <c r="G302" s="92">
        <v>1</v>
      </c>
      <c r="H302" s="93">
        <v>1</v>
      </c>
      <c r="I302" s="65" t="str">
        <f t="shared" si="2"/>
        <v>0129201101</v>
      </c>
      <c r="J302" s="66">
        <f t="shared" si="3"/>
        <v>1</v>
      </c>
    </row>
    <row r="303" spans="2:10">
      <c r="B303" s="86" t="s">
        <v>42</v>
      </c>
      <c r="C303" s="85">
        <v>29</v>
      </c>
      <c r="D303" s="85">
        <v>20</v>
      </c>
      <c r="E303" s="85" t="s">
        <v>402</v>
      </c>
      <c r="F303" s="85">
        <v>1</v>
      </c>
      <c r="G303" s="92">
        <v>1</v>
      </c>
      <c r="H303" s="93">
        <v>6</v>
      </c>
      <c r="I303" s="65" t="str">
        <f t="shared" si="2"/>
        <v>0129200218</v>
      </c>
      <c r="J303" s="66">
        <f t="shared" si="3"/>
        <v>6</v>
      </c>
    </row>
    <row r="304" spans="2:10">
      <c r="B304" s="86" t="s">
        <v>42</v>
      </c>
      <c r="C304" s="85">
        <v>29</v>
      </c>
      <c r="D304" s="85">
        <v>20</v>
      </c>
      <c r="E304" s="85" t="s">
        <v>117</v>
      </c>
      <c r="F304" s="85">
        <v>1</v>
      </c>
      <c r="G304" s="92">
        <v>1</v>
      </c>
      <c r="H304" s="93">
        <v>29</v>
      </c>
      <c r="I304" s="65" t="str">
        <f t="shared" si="2"/>
        <v>0129200101</v>
      </c>
      <c r="J304" s="66">
        <f t="shared" si="3"/>
        <v>29</v>
      </c>
    </row>
    <row r="305" spans="2:10">
      <c r="B305" s="86" t="s">
        <v>42</v>
      </c>
      <c r="C305" s="85">
        <v>29</v>
      </c>
      <c r="D305" s="85">
        <v>20</v>
      </c>
      <c r="E305" s="85" t="s">
        <v>50</v>
      </c>
      <c r="F305" s="85">
        <v>1</v>
      </c>
      <c r="G305" s="92">
        <v>6</v>
      </c>
      <c r="H305" s="93">
        <v>19.666666666666668</v>
      </c>
      <c r="I305" s="65" t="str">
        <f t="shared" si="2"/>
        <v>0129200401</v>
      </c>
      <c r="J305" s="66">
        <f t="shared" si="3"/>
        <v>19.666666666666668</v>
      </c>
    </row>
    <row r="306" spans="2:10">
      <c r="B306" s="86" t="s">
        <v>42</v>
      </c>
      <c r="C306" s="85">
        <v>29</v>
      </c>
      <c r="D306" s="85">
        <v>20</v>
      </c>
      <c r="E306" s="85" t="s">
        <v>378</v>
      </c>
      <c r="F306" s="85">
        <v>1</v>
      </c>
      <c r="G306" s="92">
        <v>1</v>
      </c>
      <c r="H306" s="93">
        <v>28</v>
      </c>
      <c r="I306" s="65" t="str">
        <f t="shared" si="2"/>
        <v>0129201105</v>
      </c>
      <c r="J306" s="66">
        <f t="shared" si="3"/>
        <v>28</v>
      </c>
    </row>
    <row r="307" spans="2:10">
      <c r="B307" s="86" t="s">
        <v>42</v>
      </c>
      <c r="C307" s="85">
        <v>29</v>
      </c>
      <c r="D307" s="85">
        <v>20</v>
      </c>
      <c r="E307" s="85" t="s">
        <v>404</v>
      </c>
      <c r="F307" s="85">
        <v>1</v>
      </c>
      <c r="G307" s="92">
        <v>2</v>
      </c>
      <c r="H307" s="93">
        <v>28.5</v>
      </c>
      <c r="I307" s="65" t="str">
        <f t="shared" si="2"/>
        <v>0129202301</v>
      </c>
      <c r="J307" s="66">
        <f t="shared" si="3"/>
        <v>28.5</v>
      </c>
    </row>
    <row r="308" spans="2:10">
      <c r="B308" s="86" t="s">
        <v>42</v>
      </c>
      <c r="C308" s="85">
        <v>29</v>
      </c>
      <c r="D308" s="85">
        <v>20</v>
      </c>
      <c r="E308" s="85" t="s">
        <v>401</v>
      </c>
      <c r="F308" s="85">
        <v>1</v>
      </c>
      <c r="G308" s="92">
        <v>1</v>
      </c>
      <c r="H308" s="93">
        <v>8</v>
      </c>
      <c r="I308" s="65" t="str">
        <f t="shared" si="2"/>
        <v>0129202210</v>
      </c>
      <c r="J308" s="66">
        <f t="shared" si="3"/>
        <v>8</v>
      </c>
    </row>
    <row r="309" spans="2:10">
      <c r="B309" s="86" t="s">
        <v>42</v>
      </c>
      <c r="C309" s="85">
        <v>29</v>
      </c>
      <c r="D309" s="85" t="s">
        <v>40</v>
      </c>
      <c r="E309" s="85" t="s">
        <v>111</v>
      </c>
      <c r="F309" s="85">
        <v>1</v>
      </c>
      <c r="G309" s="92">
        <v>1</v>
      </c>
      <c r="H309" s="93">
        <v>22</v>
      </c>
      <c r="I309" s="65" t="str">
        <f t="shared" si="2"/>
        <v>0129061201</v>
      </c>
      <c r="J309" s="66">
        <f t="shared" si="3"/>
        <v>22</v>
      </c>
    </row>
    <row r="310" spans="2:10">
      <c r="B310" s="86" t="s">
        <v>29</v>
      </c>
      <c r="C310" s="86" t="s">
        <v>34</v>
      </c>
      <c r="D310" s="86" t="s">
        <v>29</v>
      </c>
      <c r="E310" s="85" t="s">
        <v>33</v>
      </c>
      <c r="F310" s="74">
        <v>1</v>
      </c>
      <c r="G310" s="92">
        <v>16</v>
      </c>
      <c r="H310" s="93">
        <v>18.0625</v>
      </c>
      <c r="I310" s="65" t="str">
        <f t="shared" si="2"/>
        <v>0309031501</v>
      </c>
      <c r="J310" s="66">
        <f t="shared" si="3"/>
        <v>18.0625</v>
      </c>
    </row>
    <row r="311" spans="2:10">
      <c r="B311" s="86" t="s">
        <v>29</v>
      </c>
      <c r="C311" s="86" t="s">
        <v>34</v>
      </c>
      <c r="D311" s="85">
        <v>18</v>
      </c>
      <c r="E311" s="85" t="s">
        <v>33</v>
      </c>
      <c r="F311" s="85">
        <v>1</v>
      </c>
      <c r="G311" s="92">
        <v>6</v>
      </c>
      <c r="H311" s="93">
        <v>18.666666666666668</v>
      </c>
      <c r="I311" s="65" t="str">
        <f t="shared" si="2"/>
        <v>0309181501</v>
      </c>
      <c r="J311" s="66">
        <f t="shared" si="3"/>
        <v>18.666666666666668</v>
      </c>
    </row>
    <row r="312" spans="2:10">
      <c r="B312" s="86" t="s">
        <v>29</v>
      </c>
      <c r="C312" s="86" t="s">
        <v>34</v>
      </c>
      <c r="D312" s="85">
        <v>39</v>
      </c>
      <c r="E312" s="85" t="s">
        <v>33</v>
      </c>
      <c r="F312" s="85">
        <v>1</v>
      </c>
      <c r="G312" s="92">
        <v>12</v>
      </c>
      <c r="H312" s="93">
        <v>18</v>
      </c>
      <c r="I312" s="65" t="str">
        <f t="shared" si="2"/>
        <v>0309391501</v>
      </c>
      <c r="J312" s="66">
        <f t="shared" si="3"/>
        <v>18</v>
      </c>
    </row>
    <row r="313" spans="2:10">
      <c r="B313" s="86" t="s">
        <v>29</v>
      </c>
      <c r="C313" s="86" t="s">
        <v>34</v>
      </c>
      <c r="D313" s="85">
        <v>22</v>
      </c>
      <c r="E313" s="85" t="s">
        <v>33</v>
      </c>
      <c r="F313" s="85">
        <v>1</v>
      </c>
      <c r="G313" s="92">
        <v>9</v>
      </c>
      <c r="H313" s="93">
        <v>8.3333333333333339</v>
      </c>
      <c r="I313" s="65" t="str">
        <f t="shared" si="2"/>
        <v>0309221501</v>
      </c>
      <c r="J313" s="66">
        <f t="shared" si="3"/>
        <v>8.3333333333333339</v>
      </c>
    </row>
    <row r="314" spans="2:10">
      <c r="B314" s="86" t="s">
        <v>29</v>
      </c>
      <c r="C314" s="86" t="s">
        <v>34</v>
      </c>
      <c r="D314" s="85" t="s">
        <v>40</v>
      </c>
      <c r="E314" s="85" t="s">
        <v>33</v>
      </c>
      <c r="F314" s="85">
        <v>1</v>
      </c>
      <c r="G314" s="92">
        <v>3</v>
      </c>
      <c r="H314" s="93">
        <v>17.333333333333332</v>
      </c>
      <c r="I314" s="65" t="str">
        <f t="shared" si="2"/>
        <v>0309061501</v>
      </c>
      <c r="J314" s="66">
        <f t="shared" si="3"/>
        <v>17.333333333333332</v>
      </c>
    </row>
    <row r="315" spans="2:10">
      <c r="B315" s="86" t="s">
        <v>29</v>
      </c>
      <c r="C315" s="86" t="s">
        <v>39</v>
      </c>
      <c r="D315" s="85">
        <v>39</v>
      </c>
      <c r="E315" s="85" t="s">
        <v>33</v>
      </c>
      <c r="F315" s="85">
        <v>1</v>
      </c>
      <c r="G315" s="92">
        <v>3</v>
      </c>
      <c r="H315" s="93">
        <v>19.333333333333332</v>
      </c>
      <c r="I315" s="65" t="str">
        <f t="shared" si="2"/>
        <v>0307391501</v>
      </c>
      <c r="J315" s="66">
        <f t="shared" si="3"/>
        <v>19.333333333333332</v>
      </c>
    </row>
    <row r="316" spans="2:10">
      <c r="B316" s="86" t="s">
        <v>29</v>
      </c>
      <c r="C316" s="86" t="s">
        <v>39</v>
      </c>
      <c r="D316" s="85" t="s">
        <v>40</v>
      </c>
      <c r="E316" s="85" t="s">
        <v>33</v>
      </c>
      <c r="F316" s="85">
        <v>1</v>
      </c>
      <c r="G316" s="92">
        <v>5</v>
      </c>
      <c r="H316" s="93">
        <v>33.200000000000003</v>
      </c>
      <c r="I316" s="65" t="str">
        <f t="shared" si="2"/>
        <v>0307061501</v>
      </c>
      <c r="J316" s="66">
        <f t="shared" si="3"/>
        <v>33.200000000000003</v>
      </c>
    </row>
    <row r="317" spans="2:10">
      <c r="B317" s="86" t="s">
        <v>29</v>
      </c>
      <c r="C317" s="85">
        <v>29</v>
      </c>
      <c r="D317" s="85" t="s">
        <v>29</v>
      </c>
      <c r="E317" s="85" t="s">
        <v>33</v>
      </c>
      <c r="F317" s="85">
        <v>1</v>
      </c>
      <c r="G317" s="92">
        <v>1</v>
      </c>
      <c r="H317" s="93">
        <v>24</v>
      </c>
      <c r="I317" s="65" t="str">
        <f t="shared" si="2"/>
        <v>0329031501</v>
      </c>
      <c r="J317" s="66">
        <f t="shared" si="3"/>
        <v>24</v>
      </c>
    </row>
    <row r="318" spans="2:10">
      <c r="B318" s="86" t="s">
        <v>29</v>
      </c>
      <c r="C318" s="85">
        <v>29</v>
      </c>
      <c r="D318" s="85">
        <v>39</v>
      </c>
      <c r="E318" s="85" t="s">
        <v>33</v>
      </c>
      <c r="F318" s="85">
        <v>1</v>
      </c>
      <c r="G318" s="92">
        <v>26</v>
      </c>
      <c r="H318" s="93">
        <v>11.26923076923077</v>
      </c>
      <c r="I318" s="65" t="str">
        <f t="shared" si="2"/>
        <v>0329391501</v>
      </c>
      <c r="J318" s="66">
        <f t="shared" si="3"/>
        <v>11.26923076923077</v>
      </c>
    </row>
    <row r="319" spans="2:10">
      <c r="B319" s="86" t="s">
        <v>29</v>
      </c>
      <c r="C319" s="85">
        <v>29</v>
      </c>
      <c r="D319" s="85">
        <v>20</v>
      </c>
      <c r="E319" s="85" t="s">
        <v>33</v>
      </c>
      <c r="F319" s="85">
        <v>1</v>
      </c>
      <c r="G319" s="92">
        <v>12</v>
      </c>
      <c r="H319" s="93">
        <v>15.583333333333334</v>
      </c>
      <c r="I319" s="65" t="str">
        <f t="shared" si="2"/>
        <v>0329201501</v>
      </c>
      <c r="J319" s="66">
        <f t="shared" si="3"/>
        <v>15.583333333333334</v>
      </c>
    </row>
    <row r="320" spans="2:10">
      <c r="B320" s="86" t="s">
        <v>51</v>
      </c>
      <c r="C320" s="85" t="s">
        <v>34</v>
      </c>
      <c r="D320" s="85" t="s">
        <v>29</v>
      </c>
      <c r="E320" s="85" t="s">
        <v>33</v>
      </c>
      <c r="F320" s="85">
        <v>1</v>
      </c>
      <c r="G320" s="92">
        <v>1</v>
      </c>
      <c r="H320" s="93">
        <v>24</v>
      </c>
      <c r="I320" s="65" t="str">
        <f t="shared" si="2"/>
        <v>0509031501</v>
      </c>
      <c r="J320" s="66">
        <f t="shared" si="3"/>
        <v>24</v>
      </c>
    </row>
    <row r="321" spans="2:10">
      <c r="B321" s="74" t="s">
        <v>141</v>
      </c>
      <c r="C321" s="74"/>
      <c r="D321" s="74"/>
      <c r="E321" s="74"/>
      <c r="F321" s="74"/>
      <c r="G321" s="92">
        <v>231</v>
      </c>
      <c r="H321" s="93">
        <v>16.476190476190474</v>
      </c>
      <c r="I321" s="65" t="str">
        <f t="shared" si="2"/>
        <v>Total</v>
      </c>
      <c r="J321" s="66">
        <f t="shared" si="3"/>
        <v>16.476190476190474</v>
      </c>
    </row>
    <row r="322" spans="2:10" ht="15">
      <c r="B322"/>
      <c r="C322"/>
      <c r="D322"/>
      <c r="E322"/>
      <c r="F322"/>
      <c r="G322"/>
      <c r="H322"/>
      <c r="I322" s="65" t="str">
        <f t="shared" si="2"/>
        <v/>
      </c>
      <c r="J322" s="66">
        <f t="shared" si="3"/>
        <v>0</v>
      </c>
    </row>
    <row r="323" spans="2:10" ht="15">
      <c r="B323"/>
      <c r="C323"/>
      <c r="D323"/>
      <c r="E323"/>
      <c r="F323"/>
      <c r="G323"/>
      <c r="H323"/>
      <c r="I323" s="65" t="str">
        <f t="shared" si="2"/>
        <v/>
      </c>
      <c r="J323" s="66">
        <f t="shared" si="3"/>
        <v>0</v>
      </c>
    </row>
    <row r="324" spans="2:10" ht="15">
      <c r="B324"/>
      <c r="C324"/>
      <c r="D324"/>
      <c r="E324"/>
      <c r="F324"/>
      <c r="G324"/>
      <c r="H324"/>
      <c r="I324" s="65" t="str">
        <f t="shared" si="2"/>
        <v/>
      </c>
      <c r="J324" s="66">
        <f t="shared" si="3"/>
        <v>0</v>
      </c>
    </row>
    <row r="325" spans="2:10" ht="15">
      <c r="B325"/>
      <c r="C325"/>
      <c r="D325"/>
      <c r="E325"/>
      <c r="F325"/>
      <c r="G325"/>
      <c r="H325"/>
      <c r="I325" s="65" t="str">
        <f t="shared" si="2"/>
        <v/>
      </c>
      <c r="J325" s="66">
        <f t="shared" si="3"/>
        <v>0</v>
      </c>
    </row>
    <row r="326" spans="2:10" ht="15">
      <c r="B326"/>
      <c r="C326"/>
      <c r="D326"/>
      <c r="E326"/>
      <c r="F326"/>
      <c r="G326"/>
      <c r="H326"/>
      <c r="I326" s="65" t="str">
        <f t="shared" si="2"/>
        <v/>
      </c>
      <c r="J326" s="66">
        <f t="shared" si="3"/>
        <v>0</v>
      </c>
    </row>
    <row r="327" spans="2:10" ht="15">
      <c r="B327"/>
      <c r="C327"/>
      <c r="D327"/>
      <c r="E327"/>
      <c r="F327"/>
      <c r="G327"/>
      <c r="H327"/>
      <c r="I327" s="65" t="str">
        <f t="shared" si="2"/>
        <v/>
      </c>
      <c r="J327" s="66">
        <f t="shared" si="3"/>
        <v>0</v>
      </c>
    </row>
    <row r="328" spans="2:10" ht="15">
      <c r="B328"/>
      <c r="C328"/>
      <c r="D328"/>
      <c r="E328"/>
      <c r="F328"/>
      <c r="G328"/>
      <c r="H328"/>
      <c r="I328" s="65" t="str">
        <f t="shared" si="2"/>
        <v/>
      </c>
      <c r="J328" s="66">
        <f t="shared" si="3"/>
        <v>0</v>
      </c>
    </row>
    <row r="329" spans="2:10" ht="15">
      <c r="B329"/>
      <c r="C329"/>
      <c r="D329"/>
      <c r="E329"/>
      <c r="F329"/>
      <c r="G329"/>
      <c r="H329"/>
      <c r="I329" s="65" t="str">
        <f t="shared" si="2"/>
        <v/>
      </c>
      <c r="J329" s="66">
        <f t="shared" si="3"/>
        <v>0</v>
      </c>
    </row>
    <row r="330" spans="2:10" ht="15">
      <c r="B330"/>
      <c r="C330"/>
      <c r="D330"/>
      <c r="E330"/>
      <c r="F330"/>
      <c r="G330"/>
      <c r="H330"/>
      <c r="I330" s="65" t="str">
        <f t="shared" si="2"/>
        <v/>
      </c>
      <c r="J330" s="66">
        <f t="shared" si="3"/>
        <v>0</v>
      </c>
    </row>
    <row r="331" spans="2:10" ht="15">
      <c r="B331"/>
      <c r="C331"/>
      <c r="D331"/>
      <c r="E331"/>
      <c r="F331"/>
      <c r="G331"/>
      <c r="H331"/>
      <c r="I331" s="65" t="str">
        <f t="shared" si="2"/>
        <v/>
      </c>
      <c r="J331" s="66">
        <f t="shared" si="3"/>
        <v>0</v>
      </c>
    </row>
    <row r="332" spans="2:10" ht="15">
      <c r="B332"/>
      <c r="C332"/>
      <c r="D332"/>
      <c r="E332"/>
      <c r="F332"/>
      <c r="G332"/>
      <c r="H332"/>
      <c r="I332" s="65" t="str">
        <f t="shared" si="2"/>
        <v/>
      </c>
      <c r="J332" s="66">
        <f t="shared" si="3"/>
        <v>0</v>
      </c>
    </row>
    <row r="333" spans="2:10" ht="15">
      <c r="B333"/>
      <c r="C333"/>
      <c r="D333"/>
      <c r="E333"/>
      <c r="F333"/>
      <c r="G333"/>
      <c r="H333"/>
      <c r="I333" s="65" t="str">
        <f t="shared" si="2"/>
        <v/>
      </c>
      <c r="J333" s="66">
        <f t="shared" si="3"/>
        <v>0</v>
      </c>
    </row>
    <row r="334" spans="2:10" ht="15">
      <c r="B334"/>
      <c r="C334"/>
      <c r="D334"/>
      <c r="E334"/>
      <c r="F334"/>
      <c r="G334"/>
      <c r="H334"/>
      <c r="I334" s="65" t="str">
        <f t="shared" si="2"/>
        <v/>
      </c>
      <c r="J334" s="66">
        <f t="shared" si="3"/>
        <v>0</v>
      </c>
    </row>
    <row r="335" spans="2:10" ht="15">
      <c r="B335"/>
      <c r="C335"/>
      <c r="D335"/>
      <c r="E335"/>
      <c r="F335"/>
      <c r="G335"/>
      <c r="H335"/>
      <c r="I335" s="65" t="str">
        <f t="shared" si="2"/>
        <v/>
      </c>
      <c r="J335" s="66">
        <f t="shared" si="3"/>
        <v>0</v>
      </c>
    </row>
    <row r="336" spans="2:10" ht="15">
      <c r="B336"/>
      <c r="C336"/>
      <c r="D336"/>
      <c r="E336"/>
      <c r="F336"/>
      <c r="G336"/>
      <c r="H336"/>
      <c r="I336" s="65" t="str">
        <f t="shared" si="2"/>
        <v/>
      </c>
      <c r="J336" s="66">
        <f t="shared" si="3"/>
        <v>0</v>
      </c>
    </row>
    <row r="337" spans="2:10" ht="15">
      <c r="B337"/>
      <c r="C337"/>
      <c r="D337"/>
      <c r="E337"/>
      <c r="F337"/>
      <c r="G337"/>
      <c r="H337"/>
      <c r="I337" s="65" t="str">
        <f t="shared" si="2"/>
        <v/>
      </c>
      <c r="J337" s="66">
        <f t="shared" si="3"/>
        <v>0</v>
      </c>
    </row>
    <row r="338" spans="2:10" ht="15">
      <c r="B338"/>
      <c r="C338"/>
      <c r="D338"/>
      <c r="E338"/>
      <c r="F338"/>
      <c r="G338"/>
      <c r="H338"/>
      <c r="I338" s="65" t="str">
        <f t="shared" si="2"/>
        <v/>
      </c>
      <c r="J338" s="66">
        <f t="shared" si="3"/>
        <v>0</v>
      </c>
    </row>
    <row r="339" spans="2:10" ht="15">
      <c r="B339"/>
      <c r="C339"/>
      <c r="D339"/>
      <c r="E339"/>
      <c r="F339"/>
      <c r="G339"/>
      <c r="H339"/>
      <c r="I339" s="65" t="str">
        <f t="shared" si="2"/>
        <v/>
      </c>
      <c r="J339" s="66">
        <f t="shared" si="3"/>
        <v>0</v>
      </c>
    </row>
    <row r="340" spans="2:10" ht="15">
      <c r="B340"/>
      <c r="C340"/>
      <c r="D340"/>
      <c r="E340"/>
      <c r="F340"/>
      <c r="G340"/>
      <c r="H340"/>
      <c r="I340" s="65" t="str">
        <f t="shared" si="2"/>
        <v/>
      </c>
      <c r="J340" s="66">
        <f t="shared" si="3"/>
        <v>0</v>
      </c>
    </row>
    <row r="341" spans="2:10" ht="15">
      <c r="B341"/>
      <c r="C341"/>
      <c r="D341"/>
      <c r="E341"/>
      <c r="F341"/>
      <c r="G341"/>
      <c r="H341"/>
      <c r="I341" s="65" t="str">
        <f t="shared" si="2"/>
        <v/>
      </c>
      <c r="J341" s="66">
        <f t="shared" si="3"/>
        <v>0</v>
      </c>
    </row>
    <row r="342" spans="2:10" ht="15">
      <c r="B342"/>
      <c r="C342"/>
      <c r="D342"/>
      <c r="E342"/>
      <c r="F342"/>
      <c r="G342"/>
      <c r="H342"/>
      <c r="I342" s="65" t="str">
        <f t="shared" si="2"/>
        <v/>
      </c>
      <c r="J342" s="66">
        <f t="shared" si="3"/>
        <v>0</v>
      </c>
    </row>
    <row r="343" spans="2:10" ht="15">
      <c r="B343"/>
      <c r="C343"/>
      <c r="D343"/>
      <c r="E343"/>
      <c r="F343"/>
      <c r="G343"/>
      <c r="H343"/>
      <c r="I343" s="65" t="str">
        <f t="shared" si="2"/>
        <v/>
      </c>
      <c r="J343" s="66">
        <f t="shared" si="3"/>
        <v>0</v>
      </c>
    </row>
    <row r="344" spans="2:10" ht="15">
      <c r="B344"/>
      <c r="C344"/>
      <c r="D344"/>
      <c r="E344"/>
      <c r="F344"/>
      <c r="G344"/>
      <c r="H344"/>
      <c r="I344" s="65" t="str">
        <f t="shared" si="2"/>
        <v/>
      </c>
      <c r="J344" s="66">
        <f t="shared" si="3"/>
        <v>0</v>
      </c>
    </row>
    <row r="345" spans="2:10" ht="15">
      <c r="B345"/>
      <c r="C345"/>
      <c r="D345"/>
      <c r="E345"/>
      <c r="F345"/>
      <c r="G345"/>
      <c r="H345"/>
      <c r="I345" s="65" t="str">
        <f t="shared" si="2"/>
        <v/>
      </c>
      <c r="J345" s="66">
        <f>H345</f>
        <v>0</v>
      </c>
    </row>
    <row r="346" spans="2:10" ht="15">
      <c r="B346"/>
      <c r="C346"/>
      <c r="D346"/>
      <c r="E346"/>
      <c r="F346"/>
      <c r="G346"/>
      <c r="H346"/>
      <c r="I346" s="65" t="str">
        <f t="shared" si="2"/>
        <v/>
      </c>
      <c r="J346" s="66">
        <f t="shared" ref="J346:J406" si="4">H346</f>
        <v>0</v>
      </c>
    </row>
    <row r="347" spans="2:10" ht="15">
      <c r="B347"/>
      <c r="C347"/>
      <c r="D347"/>
      <c r="E347"/>
      <c r="F347"/>
      <c r="G347"/>
      <c r="H347"/>
      <c r="I347" s="65" t="str">
        <f t="shared" si="2"/>
        <v/>
      </c>
      <c r="J347" s="66">
        <f t="shared" si="4"/>
        <v>0</v>
      </c>
    </row>
    <row r="348" spans="2:10" ht="15">
      <c r="B348"/>
      <c r="C348"/>
      <c r="D348"/>
      <c r="E348"/>
      <c r="F348"/>
      <c r="G348"/>
      <c r="H348"/>
      <c r="I348" s="65" t="str">
        <f t="shared" si="2"/>
        <v/>
      </c>
      <c r="J348" s="66">
        <f t="shared" si="4"/>
        <v>0</v>
      </c>
    </row>
    <row r="349" spans="2:10" ht="15">
      <c r="B349"/>
      <c r="C349"/>
      <c r="D349"/>
      <c r="E349"/>
      <c r="F349"/>
      <c r="G349"/>
      <c r="H349"/>
      <c r="I349" s="65" t="str">
        <f t="shared" si="2"/>
        <v/>
      </c>
      <c r="J349" s="66">
        <f t="shared" si="4"/>
        <v>0</v>
      </c>
    </row>
    <row r="350" spans="2:10" ht="15">
      <c r="B350"/>
      <c r="C350"/>
      <c r="D350"/>
      <c r="E350"/>
      <c r="F350"/>
      <c r="G350"/>
      <c r="H350"/>
      <c r="I350" s="65" t="str">
        <f t="shared" si="2"/>
        <v/>
      </c>
      <c r="J350" s="66">
        <f t="shared" si="4"/>
        <v>0</v>
      </c>
    </row>
    <row r="351" spans="2:10" ht="15">
      <c r="B351"/>
      <c r="C351"/>
      <c r="D351"/>
      <c r="E351"/>
      <c r="F351"/>
      <c r="G351"/>
      <c r="H351"/>
      <c r="I351" s="65" t="str">
        <f t="shared" si="2"/>
        <v/>
      </c>
      <c r="J351" s="66">
        <f t="shared" si="4"/>
        <v>0</v>
      </c>
    </row>
    <row r="352" spans="2:10" ht="15">
      <c r="B352"/>
      <c r="C352"/>
      <c r="D352"/>
      <c r="E352"/>
      <c r="F352"/>
      <c r="G352"/>
      <c r="H352"/>
      <c r="I352" s="65" t="str">
        <f t="shared" si="2"/>
        <v/>
      </c>
      <c r="J352" s="66">
        <f t="shared" si="4"/>
        <v>0</v>
      </c>
    </row>
    <row r="353" spans="2:10" ht="15">
      <c r="B353"/>
      <c r="C353"/>
      <c r="D353"/>
      <c r="E353"/>
      <c r="F353"/>
      <c r="G353"/>
      <c r="H353"/>
      <c r="I353" s="65" t="str">
        <f t="shared" si="2"/>
        <v/>
      </c>
      <c r="J353" s="66">
        <f t="shared" si="4"/>
        <v>0</v>
      </c>
    </row>
    <row r="354" spans="2:10" ht="15">
      <c r="B354"/>
      <c r="C354"/>
      <c r="D354"/>
      <c r="E354"/>
      <c r="F354"/>
      <c r="G354"/>
      <c r="H354"/>
      <c r="I354" s="65" t="str">
        <f t="shared" si="2"/>
        <v/>
      </c>
      <c r="J354" s="66">
        <f t="shared" si="4"/>
        <v>0</v>
      </c>
    </row>
    <row r="355" spans="2:10" ht="15">
      <c r="B355"/>
      <c r="C355"/>
      <c r="D355"/>
      <c r="E355"/>
      <c r="F355"/>
      <c r="G355"/>
      <c r="H355"/>
      <c r="I355" s="65" t="str">
        <f t="shared" si="2"/>
        <v/>
      </c>
      <c r="J355" s="66">
        <f t="shared" si="4"/>
        <v>0</v>
      </c>
    </row>
    <row r="356" spans="2:10" ht="15">
      <c r="B356"/>
      <c r="C356"/>
      <c r="D356"/>
      <c r="E356"/>
      <c r="F356"/>
      <c r="G356"/>
      <c r="H356"/>
      <c r="I356" s="65" t="str">
        <f t="shared" si="2"/>
        <v/>
      </c>
      <c r="J356" s="66">
        <f t="shared" si="4"/>
        <v>0</v>
      </c>
    </row>
    <row r="357" spans="2:10" ht="15">
      <c r="B357"/>
      <c r="C357"/>
      <c r="D357"/>
      <c r="E357"/>
      <c r="F357"/>
      <c r="G357"/>
      <c r="H357"/>
      <c r="I357" s="65" t="str">
        <f t="shared" si="2"/>
        <v/>
      </c>
      <c r="J357" s="66">
        <f t="shared" si="4"/>
        <v>0</v>
      </c>
    </row>
    <row r="358" spans="2:10" ht="15">
      <c r="B358"/>
      <c r="C358"/>
      <c r="D358"/>
      <c r="E358"/>
      <c r="F358"/>
      <c r="G358"/>
      <c r="H358"/>
      <c r="I358" s="65" t="str">
        <f t="shared" si="2"/>
        <v/>
      </c>
      <c r="J358" s="66">
        <f t="shared" si="4"/>
        <v>0</v>
      </c>
    </row>
    <row r="359" spans="2:10" ht="15">
      <c r="B359"/>
      <c r="C359"/>
      <c r="D359"/>
      <c r="E359"/>
      <c r="F359"/>
      <c r="G359"/>
      <c r="H359"/>
      <c r="I359" s="65" t="str">
        <f t="shared" si="2"/>
        <v/>
      </c>
      <c r="J359" s="66">
        <f t="shared" si="4"/>
        <v>0</v>
      </c>
    </row>
    <row r="360" spans="2:10" ht="15">
      <c r="B360"/>
      <c r="C360"/>
      <c r="D360"/>
      <c r="E360"/>
      <c r="F360"/>
      <c r="G360"/>
      <c r="H360"/>
      <c r="I360" s="65" t="str">
        <f t="shared" si="2"/>
        <v/>
      </c>
      <c r="J360" s="66">
        <f t="shared" si="4"/>
        <v>0</v>
      </c>
    </row>
    <row r="361" spans="2:10" ht="15">
      <c r="B361"/>
      <c r="C361"/>
      <c r="D361"/>
      <c r="E361"/>
      <c r="F361"/>
      <c r="G361"/>
      <c r="H361"/>
      <c r="I361" s="65" t="str">
        <f t="shared" si="2"/>
        <v/>
      </c>
      <c r="J361" s="66">
        <f t="shared" si="4"/>
        <v>0</v>
      </c>
    </row>
    <row r="362" spans="2:10" ht="15">
      <c r="B362"/>
      <c r="C362"/>
      <c r="D362"/>
      <c r="E362"/>
      <c r="F362"/>
      <c r="G362"/>
      <c r="H362"/>
      <c r="I362" s="65" t="str">
        <f t="shared" si="2"/>
        <v/>
      </c>
      <c r="J362" s="66">
        <f t="shared" si="4"/>
        <v>0</v>
      </c>
    </row>
    <row r="363" spans="2:10" ht="15">
      <c r="B363"/>
      <c r="C363"/>
      <c r="D363"/>
      <c r="E363"/>
      <c r="F363"/>
      <c r="G363"/>
      <c r="H363"/>
      <c r="I363" s="65" t="str">
        <f t="shared" ref="I363:I412" si="5">B363&amp;C363&amp;D363&amp;E363</f>
        <v/>
      </c>
      <c r="J363" s="66">
        <f t="shared" si="4"/>
        <v>0</v>
      </c>
    </row>
    <row r="364" spans="2:10" ht="15">
      <c r="B364"/>
      <c r="C364"/>
      <c r="D364"/>
      <c r="E364"/>
      <c r="F364"/>
      <c r="G364"/>
      <c r="H364"/>
      <c r="I364" s="65" t="str">
        <f t="shared" si="5"/>
        <v/>
      </c>
      <c r="J364" s="66">
        <f t="shared" si="4"/>
        <v>0</v>
      </c>
    </row>
    <row r="365" spans="2:10" ht="15">
      <c r="B365"/>
      <c r="C365"/>
      <c r="D365"/>
      <c r="E365"/>
      <c r="F365"/>
      <c r="G365"/>
      <c r="H365"/>
      <c r="I365" s="65" t="str">
        <f t="shared" si="5"/>
        <v/>
      </c>
      <c r="J365" s="66">
        <f t="shared" si="4"/>
        <v>0</v>
      </c>
    </row>
    <row r="366" spans="2:10" ht="15">
      <c r="B366"/>
      <c r="C366"/>
      <c r="D366"/>
      <c r="E366"/>
      <c r="F366"/>
      <c r="G366"/>
      <c r="H366"/>
      <c r="I366" s="65" t="str">
        <f t="shared" si="5"/>
        <v/>
      </c>
      <c r="J366" s="66">
        <f t="shared" si="4"/>
        <v>0</v>
      </c>
    </row>
    <row r="367" spans="2:10" ht="15">
      <c r="B367"/>
      <c r="C367"/>
      <c r="D367"/>
      <c r="E367"/>
      <c r="F367"/>
      <c r="G367"/>
      <c r="H367"/>
      <c r="I367" s="65" t="str">
        <f t="shared" si="5"/>
        <v/>
      </c>
      <c r="J367" s="66">
        <f t="shared" si="4"/>
        <v>0</v>
      </c>
    </row>
    <row r="368" spans="2:10" ht="15">
      <c r="B368"/>
      <c r="C368"/>
      <c r="D368"/>
      <c r="E368"/>
      <c r="F368"/>
      <c r="G368"/>
      <c r="H368"/>
      <c r="I368" s="65" t="str">
        <f t="shared" si="5"/>
        <v/>
      </c>
      <c r="J368" s="66">
        <f t="shared" si="4"/>
        <v>0</v>
      </c>
    </row>
    <row r="369" spans="2:10" ht="15">
      <c r="B369"/>
      <c r="C369"/>
      <c r="D369"/>
      <c r="E369"/>
      <c r="F369"/>
      <c r="G369"/>
      <c r="H369"/>
      <c r="I369" s="65" t="str">
        <f t="shared" si="5"/>
        <v/>
      </c>
      <c r="J369" s="66">
        <f t="shared" si="4"/>
        <v>0</v>
      </c>
    </row>
    <row r="370" spans="2:10" ht="15">
      <c r="B370"/>
      <c r="C370"/>
      <c r="D370"/>
      <c r="E370"/>
      <c r="F370"/>
      <c r="G370"/>
      <c r="H370"/>
      <c r="I370" s="65" t="str">
        <f t="shared" si="5"/>
        <v/>
      </c>
      <c r="J370" s="66">
        <f t="shared" si="4"/>
        <v>0</v>
      </c>
    </row>
    <row r="371" spans="2:10" ht="15">
      <c r="B371"/>
      <c r="C371"/>
      <c r="D371"/>
      <c r="E371"/>
      <c r="F371"/>
      <c r="G371"/>
      <c r="H371"/>
      <c r="I371" s="65" t="str">
        <f t="shared" si="5"/>
        <v/>
      </c>
      <c r="J371" s="66">
        <f t="shared" si="4"/>
        <v>0</v>
      </c>
    </row>
    <row r="372" spans="2:10" ht="15">
      <c r="B372"/>
      <c r="C372"/>
      <c r="D372"/>
      <c r="E372"/>
      <c r="F372"/>
      <c r="G372"/>
      <c r="H372"/>
      <c r="I372" s="65" t="str">
        <f t="shared" si="5"/>
        <v/>
      </c>
      <c r="J372" s="66">
        <f t="shared" si="4"/>
        <v>0</v>
      </c>
    </row>
    <row r="373" spans="2:10" ht="15">
      <c r="B373"/>
      <c r="C373"/>
      <c r="D373"/>
      <c r="E373"/>
      <c r="F373"/>
      <c r="G373"/>
      <c r="H373"/>
      <c r="I373" s="65" t="str">
        <f t="shared" si="5"/>
        <v/>
      </c>
      <c r="J373" s="66">
        <f t="shared" si="4"/>
        <v>0</v>
      </c>
    </row>
    <row r="374" spans="2:10" ht="15">
      <c r="B374"/>
      <c r="C374"/>
      <c r="D374"/>
      <c r="E374"/>
      <c r="F374"/>
      <c r="G374"/>
      <c r="H374"/>
      <c r="I374" s="65" t="str">
        <f t="shared" si="5"/>
        <v/>
      </c>
      <c r="J374" s="66">
        <f t="shared" si="4"/>
        <v>0</v>
      </c>
    </row>
    <row r="375" spans="2:10" ht="15">
      <c r="B375"/>
      <c r="C375"/>
      <c r="D375"/>
      <c r="E375"/>
      <c r="F375"/>
      <c r="G375"/>
      <c r="H375"/>
      <c r="I375" s="65" t="str">
        <f t="shared" si="5"/>
        <v/>
      </c>
      <c r="J375" s="66">
        <f t="shared" si="4"/>
        <v>0</v>
      </c>
    </row>
    <row r="376" spans="2:10" ht="15">
      <c r="B376"/>
      <c r="C376"/>
      <c r="D376"/>
      <c r="E376"/>
      <c r="F376"/>
      <c r="G376"/>
      <c r="H376"/>
      <c r="I376" s="65" t="str">
        <f t="shared" si="5"/>
        <v/>
      </c>
      <c r="J376" s="66">
        <f t="shared" si="4"/>
        <v>0</v>
      </c>
    </row>
    <row r="377" spans="2:10" ht="15">
      <c r="B377"/>
      <c r="C377"/>
      <c r="D377"/>
      <c r="E377"/>
      <c r="F377"/>
      <c r="G377"/>
      <c r="H377"/>
      <c r="I377" s="65" t="str">
        <f t="shared" si="5"/>
        <v/>
      </c>
      <c r="J377" s="66">
        <f t="shared" si="4"/>
        <v>0</v>
      </c>
    </row>
    <row r="378" spans="2:10" ht="15">
      <c r="B378"/>
      <c r="C378"/>
      <c r="D378"/>
      <c r="E378"/>
      <c r="F378"/>
      <c r="G378"/>
      <c r="H378"/>
      <c r="I378" s="65" t="str">
        <f t="shared" si="5"/>
        <v/>
      </c>
      <c r="J378" s="66">
        <f t="shared" si="4"/>
        <v>0</v>
      </c>
    </row>
    <row r="379" spans="2:10" ht="15">
      <c r="B379"/>
      <c r="C379"/>
      <c r="D379"/>
      <c r="E379"/>
      <c r="F379"/>
      <c r="G379"/>
      <c r="H379"/>
      <c r="I379" s="65" t="str">
        <f t="shared" si="5"/>
        <v/>
      </c>
      <c r="J379" s="66">
        <f t="shared" si="4"/>
        <v>0</v>
      </c>
    </row>
    <row r="380" spans="2:10" ht="15">
      <c r="B380"/>
      <c r="C380"/>
      <c r="D380"/>
      <c r="E380"/>
      <c r="F380"/>
      <c r="G380"/>
      <c r="H380"/>
      <c r="I380" s="65" t="str">
        <f t="shared" si="5"/>
        <v/>
      </c>
      <c r="J380" s="66">
        <f t="shared" si="4"/>
        <v>0</v>
      </c>
    </row>
    <row r="381" spans="2:10" ht="15">
      <c r="B381"/>
      <c r="C381"/>
      <c r="D381"/>
      <c r="E381"/>
      <c r="F381"/>
      <c r="G381"/>
      <c r="H381"/>
      <c r="I381" s="65" t="str">
        <f t="shared" si="5"/>
        <v/>
      </c>
      <c r="J381" s="66">
        <f t="shared" si="4"/>
        <v>0</v>
      </c>
    </row>
    <row r="382" spans="2:10" ht="15">
      <c r="B382"/>
      <c r="C382"/>
      <c r="D382"/>
      <c r="E382"/>
      <c r="F382"/>
      <c r="G382"/>
      <c r="H382"/>
      <c r="I382" s="65" t="str">
        <f t="shared" si="5"/>
        <v/>
      </c>
      <c r="J382" s="66">
        <f t="shared" si="4"/>
        <v>0</v>
      </c>
    </row>
    <row r="383" spans="2:10" ht="15">
      <c r="B383"/>
      <c r="C383"/>
      <c r="D383"/>
      <c r="E383"/>
      <c r="F383"/>
      <c r="G383"/>
      <c r="H383"/>
      <c r="I383" s="65" t="str">
        <f t="shared" si="5"/>
        <v/>
      </c>
      <c r="J383" s="66">
        <f t="shared" si="4"/>
        <v>0</v>
      </c>
    </row>
    <row r="384" spans="2:10" ht="15">
      <c r="B384"/>
      <c r="C384"/>
      <c r="D384"/>
      <c r="E384"/>
      <c r="F384"/>
      <c r="G384"/>
      <c r="H384"/>
      <c r="I384" s="65" t="str">
        <f t="shared" si="5"/>
        <v/>
      </c>
      <c r="J384" s="66">
        <f t="shared" si="4"/>
        <v>0</v>
      </c>
    </row>
    <row r="385" spans="2:10" ht="15">
      <c r="B385"/>
      <c r="C385"/>
      <c r="D385"/>
      <c r="E385"/>
      <c r="F385"/>
      <c r="G385"/>
      <c r="H385"/>
      <c r="I385" s="65" t="str">
        <f t="shared" si="5"/>
        <v/>
      </c>
      <c r="J385" s="66">
        <f t="shared" si="4"/>
        <v>0</v>
      </c>
    </row>
    <row r="386" spans="2:10" ht="15">
      <c r="B386"/>
      <c r="C386"/>
      <c r="D386"/>
      <c r="E386"/>
      <c r="F386"/>
      <c r="G386"/>
      <c r="H386"/>
      <c r="I386" s="65" t="str">
        <f t="shared" si="5"/>
        <v/>
      </c>
      <c r="J386" s="66">
        <f t="shared" si="4"/>
        <v>0</v>
      </c>
    </row>
    <row r="387" spans="2:10" ht="15">
      <c r="B387"/>
      <c r="C387"/>
      <c r="D387"/>
      <c r="E387"/>
      <c r="F387"/>
      <c r="G387"/>
      <c r="H387"/>
      <c r="I387" s="65" t="str">
        <f t="shared" si="5"/>
        <v/>
      </c>
      <c r="J387" s="66">
        <f t="shared" si="4"/>
        <v>0</v>
      </c>
    </row>
    <row r="388" spans="2:10" ht="15">
      <c r="B388"/>
      <c r="C388"/>
      <c r="D388"/>
      <c r="E388"/>
      <c r="F388"/>
      <c r="G388"/>
      <c r="H388"/>
      <c r="I388" s="65" t="str">
        <f t="shared" si="5"/>
        <v/>
      </c>
      <c r="J388" s="66">
        <f t="shared" si="4"/>
        <v>0</v>
      </c>
    </row>
    <row r="389" spans="2:10" ht="15">
      <c r="B389"/>
      <c r="C389"/>
      <c r="D389"/>
      <c r="E389"/>
      <c r="F389"/>
      <c r="G389"/>
      <c r="H389"/>
      <c r="I389" s="65" t="str">
        <f t="shared" si="5"/>
        <v/>
      </c>
      <c r="J389" s="66">
        <f t="shared" si="4"/>
        <v>0</v>
      </c>
    </row>
    <row r="390" spans="2:10" ht="15">
      <c r="B390"/>
      <c r="C390"/>
      <c r="D390"/>
      <c r="E390"/>
      <c r="F390"/>
      <c r="G390"/>
      <c r="H390"/>
      <c r="I390" s="65" t="str">
        <f t="shared" si="5"/>
        <v/>
      </c>
      <c r="J390" s="66">
        <f t="shared" si="4"/>
        <v>0</v>
      </c>
    </row>
    <row r="391" spans="2:10" ht="15">
      <c r="B391"/>
      <c r="C391"/>
      <c r="D391"/>
      <c r="E391"/>
      <c r="F391"/>
      <c r="G391"/>
      <c r="H391"/>
      <c r="I391" s="65" t="str">
        <f t="shared" si="5"/>
        <v/>
      </c>
      <c r="J391" s="66">
        <f t="shared" si="4"/>
        <v>0</v>
      </c>
    </row>
    <row r="392" spans="2:10" ht="15">
      <c r="B392"/>
      <c r="C392"/>
      <c r="D392"/>
      <c r="E392"/>
      <c r="F392"/>
      <c r="G392"/>
      <c r="H392"/>
      <c r="I392" s="65" t="str">
        <f t="shared" si="5"/>
        <v/>
      </c>
      <c r="J392" s="66">
        <f t="shared" si="4"/>
        <v>0</v>
      </c>
    </row>
    <row r="393" spans="2:10" ht="15">
      <c r="B393"/>
      <c r="C393"/>
      <c r="D393"/>
      <c r="E393"/>
      <c r="F393"/>
      <c r="G393"/>
      <c r="H393"/>
      <c r="I393" s="65" t="str">
        <f t="shared" si="5"/>
        <v/>
      </c>
      <c r="J393" s="66">
        <f t="shared" si="4"/>
        <v>0</v>
      </c>
    </row>
    <row r="394" spans="2:10" ht="15">
      <c r="B394"/>
      <c r="C394"/>
      <c r="D394"/>
      <c r="E394"/>
      <c r="F394"/>
      <c r="G394"/>
      <c r="H394"/>
      <c r="I394" s="65" t="str">
        <f t="shared" si="5"/>
        <v/>
      </c>
      <c r="J394" s="66">
        <f t="shared" si="4"/>
        <v>0</v>
      </c>
    </row>
    <row r="395" spans="2:10" ht="15">
      <c r="B395"/>
      <c r="C395"/>
      <c r="D395"/>
      <c r="E395"/>
      <c r="F395"/>
      <c r="G395"/>
      <c r="H395"/>
      <c r="I395" s="65" t="str">
        <f t="shared" si="5"/>
        <v/>
      </c>
      <c r="J395" s="66">
        <f t="shared" si="4"/>
        <v>0</v>
      </c>
    </row>
    <row r="396" spans="2:10" ht="15">
      <c r="B396"/>
      <c r="C396"/>
      <c r="D396"/>
      <c r="E396"/>
      <c r="F396"/>
      <c r="G396"/>
      <c r="H396"/>
      <c r="I396" s="65" t="str">
        <f t="shared" si="5"/>
        <v/>
      </c>
      <c r="J396" s="66">
        <f t="shared" si="4"/>
        <v>0</v>
      </c>
    </row>
    <row r="397" spans="2:10" ht="15">
      <c r="B397"/>
      <c r="C397"/>
      <c r="D397"/>
      <c r="E397"/>
      <c r="F397"/>
      <c r="G397"/>
      <c r="H397"/>
      <c r="I397" s="65" t="str">
        <f t="shared" si="5"/>
        <v/>
      </c>
      <c r="J397" s="66">
        <f t="shared" si="4"/>
        <v>0</v>
      </c>
    </row>
    <row r="398" spans="2:10" ht="15">
      <c r="B398"/>
      <c r="C398"/>
      <c r="D398"/>
      <c r="E398"/>
      <c r="F398"/>
      <c r="G398"/>
      <c r="H398"/>
      <c r="I398" s="65" t="str">
        <f t="shared" si="5"/>
        <v/>
      </c>
      <c r="J398" s="66">
        <f t="shared" si="4"/>
        <v>0</v>
      </c>
    </row>
    <row r="399" spans="2:10" ht="15">
      <c r="B399"/>
      <c r="C399"/>
      <c r="D399"/>
      <c r="E399"/>
      <c r="F399"/>
      <c r="G399"/>
      <c r="H399"/>
      <c r="I399" s="65" t="str">
        <f t="shared" si="5"/>
        <v/>
      </c>
      <c r="J399" s="66">
        <f t="shared" si="4"/>
        <v>0</v>
      </c>
    </row>
    <row r="400" spans="2:10" ht="15">
      <c r="B400"/>
      <c r="C400"/>
      <c r="D400"/>
      <c r="E400"/>
      <c r="F400"/>
      <c r="G400"/>
      <c r="H400"/>
      <c r="I400" s="65" t="str">
        <f t="shared" si="5"/>
        <v/>
      </c>
      <c r="J400" s="66">
        <f t="shared" si="4"/>
        <v>0</v>
      </c>
    </row>
    <row r="401" spans="2:10" ht="15">
      <c r="B401"/>
      <c r="C401"/>
      <c r="D401"/>
      <c r="E401"/>
      <c r="F401"/>
      <c r="G401"/>
      <c r="H401"/>
      <c r="I401" s="65" t="str">
        <f t="shared" si="5"/>
        <v/>
      </c>
      <c r="J401" s="66">
        <f t="shared" si="4"/>
        <v>0</v>
      </c>
    </row>
    <row r="402" spans="2:10" ht="15">
      <c r="B402"/>
      <c r="C402"/>
      <c r="D402"/>
      <c r="E402"/>
      <c r="F402"/>
      <c r="G402"/>
      <c r="H402"/>
      <c r="I402" s="65" t="str">
        <f t="shared" si="5"/>
        <v/>
      </c>
      <c r="J402" s="66">
        <f t="shared" si="4"/>
        <v>0</v>
      </c>
    </row>
    <row r="403" spans="2:10" ht="15">
      <c r="B403"/>
      <c r="C403"/>
      <c r="D403"/>
      <c r="E403"/>
      <c r="F403"/>
      <c r="G403"/>
      <c r="H403"/>
      <c r="I403" s="65" t="str">
        <f t="shared" si="5"/>
        <v/>
      </c>
      <c r="J403" s="66">
        <f t="shared" si="4"/>
        <v>0</v>
      </c>
    </row>
    <row r="404" spans="2:10" ht="15">
      <c r="B404"/>
      <c r="C404"/>
      <c r="D404"/>
      <c r="E404"/>
      <c r="F404"/>
      <c r="G404"/>
      <c r="H404"/>
      <c r="I404" s="65" t="str">
        <f t="shared" si="5"/>
        <v/>
      </c>
      <c r="J404" s="66">
        <f t="shared" si="4"/>
        <v>0</v>
      </c>
    </row>
    <row r="405" spans="2:10" ht="15">
      <c r="B405"/>
      <c r="C405"/>
      <c r="D405"/>
      <c r="E405"/>
      <c r="F405"/>
      <c r="G405"/>
      <c r="H405"/>
      <c r="I405" s="65" t="str">
        <f t="shared" si="5"/>
        <v/>
      </c>
      <c r="J405" s="66">
        <f t="shared" si="4"/>
        <v>0</v>
      </c>
    </row>
    <row r="406" spans="2:10" ht="15">
      <c r="B406"/>
      <c r="C406"/>
      <c r="D406"/>
      <c r="E406"/>
      <c r="F406"/>
      <c r="G406"/>
      <c r="H406"/>
      <c r="I406" s="65" t="str">
        <f t="shared" si="5"/>
        <v/>
      </c>
      <c r="J406" s="66">
        <f t="shared" si="4"/>
        <v>0</v>
      </c>
    </row>
    <row r="407" spans="2:10" ht="15">
      <c r="B407"/>
      <c r="C407"/>
      <c r="D407"/>
      <c r="E407"/>
      <c r="F407"/>
      <c r="G407"/>
      <c r="H407"/>
      <c r="I407" s="65" t="str">
        <f t="shared" si="5"/>
        <v/>
      </c>
      <c r="J407" s="66">
        <f t="shared" ref="J407:J412" si="6">H407</f>
        <v>0</v>
      </c>
    </row>
    <row r="408" spans="2:10" ht="15">
      <c r="B408"/>
      <c r="C408"/>
      <c r="D408"/>
      <c r="E408"/>
      <c r="F408"/>
      <c r="G408"/>
      <c r="H408"/>
      <c r="I408" s="65" t="str">
        <f t="shared" si="5"/>
        <v/>
      </c>
      <c r="J408" s="66">
        <f t="shared" si="6"/>
        <v>0</v>
      </c>
    </row>
    <row r="409" spans="2:10" ht="15">
      <c r="B409"/>
      <c r="C409"/>
      <c r="D409"/>
      <c r="E409"/>
      <c r="F409"/>
      <c r="G409"/>
      <c r="H409"/>
      <c r="I409" s="65" t="str">
        <f t="shared" si="5"/>
        <v/>
      </c>
      <c r="J409" s="66">
        <f t="shared" si="6"/>
        <v>0</v>
      </c>
    </row>
    <row r="410" spans="2:10" ht="15">
      <c r="B410"/>
      <c r="C410"/>
      <c r="D410"/>
      <c r="E410"/>
      <c r="F410"/>
      <c r="G410"/>
      <c r="H410"/>
      <c r="I410" s="65" t="str">
        <f t="shared" si="5"/>
        <v/>
      </c>
      <c r="J410" s="66">
        <f t="shared" si="6"/>
        <v>0</v>
      </c>
    </row>
    <row r="411" spans="2:10" ht="15">
      <c r="B411"/>
      <c r="C411"/>
      <c r="D411"/>
      <c r="E411"/>
      <c r="F411"/>
      <c r="G411"/>
      <c r="H411"/>
      <c r="I411" s="65" t="str">
        <f t="shared" si="5"/>
        <v/>
      </c>
      <c r="J411" s="66">
        <f t="shared" si="6"/>
        <v>0</v>
      </c>
    </row>
    <row r="412" spans="2:10" ht="15">
      <c r="B412"/>
      <c r="C412"/>
      <c r="D412"/>
      <c r="E412"/>
      <c r="F412"/>
      <c r="G412"/>
      <c r="H412"/>
      <c r="I412" s="65" t="str">
        <f t="shared" si="5"/>
        <v/>
      </c>
      <c r="J412" s="66">
        <f t="shared" si="6"/>
        <v>0</v>
      </c>
    </row>
    <row r="413" spans="2:10" ht="15">
      <c r="B413"/>
      <c r="C413"/>
      <c r="D413"/>
      <c r="E413"/>
      <c r="F413"/>
      <c r="G413"/>
      <c r="H413"/>
      <c r="I413" s="65" t="str">
        <f t="shared" ref="I413:I427" si="7">B413&amp;C413&amp;D413&amp;E413</f>
        <v/>
      </c>
      <c r="J413" s="66">
        <f t="shared" ref="J413:J427" si="8">H413</f>
        <v>0</v>
      </c>
    </row>
    <row r="414" spans="2:10" ht="15">
      <c r="B414"/>
      <c r="C414"/>
      <c r="D414"/>
      <c r="E414"/>
      <c r="F414"/>
      <c r="G414"/>
      <c r="H414"/>
      <c r="I414" s="65" t="str">
        <f t="shared" si="7"/>
        <v/>
      </c>
      <c r="J414" s="66">
        <f t="shared" si="8"/>
        <v>0</v>
      </c>
    </row>
    <row r="415" spans="2:10" ht="15">
      <c r="B415"/>
      <c r="C415"/>
      <c r="D415"/>
      <c r="E415"/>
      <c r="F415"/>
      <c r="G415"/>
      <c r="H415"/>
      <c r="I415" s="65" t="str">
        <f t="shared" si="7"/>
        <v/>
      </c>
      <c r="J415" s="66">
        <f t="shared" si="8"/>
        <v>0</v>
      </c>
    </row>
    <row r="416" spans="2:10" ht="15">
      <c r="B416"/>
      <c r="C416"/>
      <c r="D416"/>
      <c r="E416"/>
      <c r="F416"/>
      <c r="G416"/>
      <c r="H416"/>
      <c r="I416" s="65" t="str">
        <f t="shared" si="7"/>
        <v/>
      </c>
      <c r="J416" s="66">
        <f t="shared" si="8"/>
        <v>0</v>
      </c>
    </row>
    <row r="417" spans="2:10" ht="15">
      <c r="B417"/>
      <c r="C417"/>
      <c r="D417"/>
      <c r="E417"/>
      <c r="F417"/>
      <c r="G417"/>
      <c r="H417"/>
      <c r="I417" s="65" t="str">
        <f t="shared" si="7"/>
        <v/>
      </c>
      <c r="J417" s="66">
        <f t="shared" si="8"/>
        <v>0</v>
      </c>
    </row>
    <row r="418" spans="2:10" ht="15">
      <c r="B418"/>
      <c r="C418"/>
      <c r="D418"/>
      <c r="E418"/>
      <c r="F418"/>
      <c r="G418"/>
      <c r="H418"/>
      <c r="I418" s="65" t="str">
        <f t="shared" si="7"/>
        <v/>
      </c>
      <c r="J418" s="66">
        <f t="shared" si="8"/>
        <v>0</v>
      </c>
    </row>
    <row r="419" spans="2:10" ht="15">
      <c r="B419"/>
      <c r="C419"/>
      <c r="D419"/>
      <c r="E419"/>
      <c r="F419"/>
      <c r="G419"/>
      <c r="H419"/>
      <c r="I419" s="65" t="str">
        <f t="shared" si="7"/>
        <v/>
      </c>
      <c r="J419" s="66">
        <f t="shared" si="8"/>
        <v>0</v>
      </c>
    </row>
    <row r="420" spans="2:10" ht="15">
      <c r="B420"/>
      <c r="C420"/>
      <c r="D420"/>
      <c r="E420"/>
      <c r="F420"/>
      <c r="G420"/>
      <c r="H420"/>
      <c r="I420" s="65" t="str">
        <f t="shared" si="7"/>
        <v/>
      </c>
      <c r="J420" s="66">
        <f t="shared" si="8"/>
        <v>0</v>
      </c>
    </row>
    <row r="421" spans="2:10" ht="15">
      <c r="B421"/>
      <c r="C421"/>
      <c r="D421"/>
      <c r="E421"/>
      <c r="F421"/>
      <c r="G421"/>
      <c r="H421"/>
      <c r="I421" s="65" t="str">
        <f t="shared" si="7"/>
        <v/>
      </c>
      <c r="J421" s="66">
        <f t="shared" si="8"/>
        <v>0</v>
      </c>
    </row>
    <row r="422" spans="2:10" ht="15">
      <c r="B422"/>
      <c r="C422"/>
      <c r="D422"/>
      <c r="E422"/>
      <c r="F422"/>
      <c r="G422"/>
      <c r="H422"/>
      <c r="I422" s="65" t="str">
        <f t="shared" si="7"/>
        <v/>
      </c>
      <c r="J422" s="66">
        <f t="shared" si="8"/>
        <v>0</v>
      </c>
    </row>
    <row r="423" spans="2:10" ht="15">
      <c r="B423"/>
      <c r="C423"/>
      <c r="D423"/>
      <c r="E423"/>
      <c r="F423"/>
      <c r="G423"/>
      <c r="H423"/>
      <c r="I423" s="65" t="str">
        <f t="shared" si="7"/>
        <v/>
      </c>
      <c r="J423" s="66">
        <f t="shared" si="8"/>
        <v>0</v>
      </c>
    </row>
    <row r="424" spans="2:10" ht="15">
      <c r="B424"/>
      <c r="C424"/>
      <c r="D424"/>
      <c r="E424"/>
      <c r="F424"/>
      <c r="G424"/>
      <c r="H424"/>
      <c r="I424" s="65" t="str">
        <f t="shared" si="7"/>
        <v/>
      </c>
      <c r="J424" s="66">
        <f t="shared" si="8"/>
        <v>0</v>
      </c>
    </row>
    <row r="425" spans="2:10" ht="15">
      <c r="B425"/>
      <c r="C425"/>
      <c r="D425"/>
      <c r="E425"/>
      <c r="F425"/>
      <c r="G425"/>
      <c r="H425"/>
      <c r="I425" s="65" t="str">
        <f t="shared" si="7"/>
        <v/>
      </c>
      <c r="J425" s="66">
        <f t="shared" si="8"/>
        <v>0</v>
      </c>
    </row>
    <row r="426" spans="2:10" ht="15">
      <c r="B426"/>
      <c r="C426"/>
      <c r="D426"/>
      <c r="E426"/>
      <c r="F426"/>
      <c r="G426"/>
      <c r="H426"/>
      <c r="I426" s="65" t="str">
        <f t="shared" si="7"/>
        <v/>
      </c>
      <c r="J426" s="66">
        <f t="shared" si="8"/>
        <v>0</v>
      </c>
    </row>
    <row r="427" spans="2:10" ht="15">
      <c r="B427"/>
      <c r="C427"/>
      <c r="D427"/>
      <c r="E427"/>
      <c r="F427"/>
      <c r="G427"/>
      <c r="H427"/>
      <c r="I427" s="65" t="str">
        <f t="shared" si="7"/>
        <v/>
      </c>
      <c r="J427" s="66">
        <f t="shared" si="8"/>
        <v>0</v>
      </c>
    </row>
    <row r="428" spans="2:10" ht="15">
      <c r="B428"/>
      <c r="C428"/>
      <c r="D428"/>
      <c r="E428"/>
      <c r="F428"/>
      <c r="G428"/>
      <c r="H428"/>
    </row>
  </sheetData>
  <conditionalFormatting sqref="I1:I5 I231:I1048576">
    <cfRule type="duplicateValues" dxfId="520" priority="9"/>
  </conditionalFormatting>
  <conditionalFormatting sqref="I234:I427">
    <cfRule type="duplicateValues" dxfId="519" priority="106"/>
  </conditionalFormatting>
  <conditionalFormatting sqref="I381:I427">
    <cfRule type="duplicateValues" dxfId="518" priority="107"/>
  </conditionalFormatting>
  <conditionalFormatting sqref="I231:I1048576">
    <cfRule type="duplicateValues" dxfId="517" priority="109"/>
  </conditionalFormatting>
  <conditionalFormatting sqref="U6:U218">
    <cfRule type="duplicateValues" dxfId="516" priority="1"/>
  </conditionalFormatting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04"/>
  <sheetViews>
    <sheetView showGridLines="0" topLeftCell="B7" workbookViewId="0">
      <selection activeCell="L26" sqref="L26"/>
    </sheetView>
  </sheetViews>
  <sheetFormatPr baseColWidth="10" defaultColWidth="11.42578125" defaultRowHeight="10.5"/>
  <cols>
    <col min="1" max="1" width="67" style="68" customWidth="1"/>
    <col min="2" max="5" width="9.140625" style="69" customWidth="1"/>
    <col min="6" max="6" width="9.140625" style="68" customWidth="1"/>
    <col min="7" max="7" width="9.140625" style="72" customWidth="1"/>
    <col min="8" max="16384" width="11.42578125" style="68"/>
  </cols>
  <sheetData>
    <row r="3" spans="1:12" ht="15">
      <c r="A3"/>
      <c r="B3"/>
    </row>
    <row r="5" spans="1:12">
      <c r="A5" s="121"/>
      <c r="B5" s="122" t="s">
        <v>148</v>
      </c>
      <c r="C5" s="121"/>
      <c r="D5" s="123"/>
      <c r="E5" s="123"/>
      <c r="F5" s="123"/>
      <c r="G5" s="123"/>
    </row>
    <row r="6" spans="1:12" s="70" customFormat="1" ht="63">
      <c r="A6" s="121"/>
      <c r="B6" s="124" t="s">
        <v>422</v>
      </c>
      <c r="C6" s="124"/>
      <c r="D6" s="124" t="s">
        <v>136</v>
      </c>
      <c r="E6" s="124"/>
      <c r="F6" s="125" t="s">
        <v>149</v>
      </c>
      <c r="G6" s="125" t="s">
        <v>150</v>
      </c>
    </row>
    <row r="7" spans="1:12" s="71" customFormat="1" ht="34.5" customHeight="1">
      <c r="A7" s="126" t="s">
        <v>151</v>
      </c>
      <c r="B7" s="133" t="s">
        <v>152</v>
      </c>
      <c r="C7" s="125" t="s">
        <v>147</v>
      </c>
      <c r="D7" s="133" t="s">
        <v>152</v>
      </c>
      <c r="E7" s="125" t="s">
        <v>147</v>
      </c>
      <c r="F7" s="134"/>
      <c r="G7" s="134"/>
    </row>
    <row r="8" spans="1:12">
      <c r="A8" s="127" t="s">
        <v>34</v>
      </c>
      <c r="B8" s="128">
        <v>102</v>
      </c>
      <c r="C8" s="129">
        <v>15.862745098039216</v>
      </c>
      <c r="D8" s="128">
        <v>40</v>
      </c>
      <c r="E8" s="130">
        <v>18.574999999999999</v>
      </c>
      <c r="F8" s="128">
        <v>142</v>
      </c>
      <c r="G8" s="131">
        <v>16.62676056338028</v>
      </c>
      <c r="H8" s="97"/>
    </row>
    <row r="9" spans="1:12">
      <c r="A9" s="132" t="s">
        <v>443</v>
      </c>
      <c r="B9" s="128">
        <v>38</v>
      </c>
      <c r="C9" s="129">
        <v>14.684210526315789</v>
      </c>
      <c r="D9" s="128">
        <v>18</v>
      </c>
      <c r="E9" s="130">
        <v>18.666666666666668</v>
      </c>
      <c r="F9" s="128">
        <v>56</v>
      </c>
      <c r="G9" s="131">
        <v>15.964285714285714</v>
      </c>
      <c r="H9" s="98"/>
    </row>
    <row r="10" spans="1:12">
      <c r="A10" s="132" t="s">
        <v>76</v>
      </c>
      <c r="B10" s="128">
        <v>22</v>
      </c>
      <c r="C10" s="129">
        <v>21.045454545454547</v>
      </c>
      <c r="D10" s="128">
        <v>7</v>
      </c>
      <c r="E10" s="130">
        <v>21.714285714285715</v>
      </c>
      <c r="F10" s="128">
        <v>29</v>
      </c>
      <c r="G10" s="131">
        <v>21.206896551724139</v>
      </c>
      <c r="H10" s="98"/>
    </row>
    <row r="11" spans="1:12">
      <c r="A11" s="132" t="s">
        <v>41</v>
      </c>
      <c r="B11" s="128">
        <v>20</v>
      </c>
      <c r="C11" s="129">
        <v>17.95</v>
      </c>
      <c r="D11" s="128">
        <v>8</v>
      </c>
      <c r="E11" s="130">
        <v>14.875</v>
      </c>
      <c r="F11" s="128">
        <v>28</v>
      </c>
      <c r="G11" s="131">
        <v>17.071428571428573</v>
      </c>
      <c r="H11" s="98"/>
    </row>
    <row r="12" spans="1:12">
      <c r="A12" s="132" t="s">
        <v>438</v>
      </c>
      <c r="B12" s="128">
        <v>14</v>
      </c>
      <c r="C12" s="129">
        <v>8.2142857142857135</v>
      </c>
      <c r="D12" s="128">
        <v>1</v>
      </c>
      <c r="E12" s="130">
        <v>17</v>
      </c>
      <c r="F12" s="128">
        <v>15</v>
      </c>
      <c r="G12" s="131">
        <v>8.8000000000000007</v>
      </c>
      <c r="H12" s="98">
        <f>B12*C12</f>
        <v>114.99999999999999</v>
      </c>
      <c r="I12" s="68">
        <f>D12*E12</f>
        <v>17</v>
      </c>
      <c r="J12" s="68">
        <f>B12</f>
        <v>14</v>
      </c>
      <c r="K12" s="68">
        <f>D12</f>
        <v>1</v>
      </c>
    </row>
    <row r="13" spans="1:12">
      <c r="A13" s="132" t="s">
        <v>420</v>
      </c>
      <c r="B13" s="128">
        <v>8</v>
      </c>
      <c r="C13" s="129">
        <v>15.375</v>
      </c>
      <c r="D13" s="128">
        <v>6</v>
      </c>
      <c r="E13" s="130">
        <v>19.833333333333332</v>
      </c>
      <c r="F13" s="128">
        <v>14</v>
      </c>
      <c r="G13" s="131">
        <v>17.285714285714285</v>
      </c>
      <c r="H13" s="98">
        <f t="shared" ref="H13:H23" si="0">B13*C13</f>
        <v>123</v>
      </c>
      <c r="I13" s="68">
        <f t="shared" ref="I13:I23" si="1">D13*E13</f>
        <v>119</v>
      </c>
      <c r="J13" s="68">
        <f t="shared" ref="J13:J23" si="2">B13</f>
        <v>8</v>
      </c>
      <c r="K13" s="68">
        <f t="shared" ref="K13:K23" si="3">D13</f>
        <v>6</v>
      </c>
      <c r="L13" s="97"/>
    </row>
    <row r="14" spans="1:12">
      <c r="A14" s="127" t="s">
        <v>39</v>
      </c>
      <c r="B14" s="128">
        <v>6</v>
      </c>
      <c r="C14" s="129">
        <v>12.5</v>
      </c>
      <c r="D14" s="128">
        <v>4</v>
      </c>
      <c r="E14" s="130">
        <v>41.75</v>
      </c>
      <c r="F14" s="128">
        <v>10</v>
      </c>
      <c r="G14" s="131">
        <v>24.2</v>
      </c>
      <c r="H14" s="98">
        <f>SUM(H12:H13)</f>
        <v>238</v>
      </c>
      <c r="I14" s="98">
        <f>SUM(I12:I13)</f>
        <v>136</v>
      </c>
      <c r="J14" s="68">
        <f>SUM(J12:J13)</f>
        <v>22</v>
      </c>
      <c r="K14" s="68">
        <f>SUM(K12:K13)</f>
        <v>7</v>
      </c>
      <c r="L14" s="97">
        <f>SUM(H14:I14)/SUM(J14:K14)</f>
        <v>12.896551724137931</v>
      </c>
    </row>
    <row r="15" spans="1:12">
      <c r="A15" s="132" t="s">
        <v>41</v>
      </c>
      <c r="B15" s="128">
        <v>3</v>
      </c>
      <c r="C15" s="129">
        <v>19</v>
      </c>
      <c r="D15" s="128">
        <v>2</v>
      </c>
      <c r="E15" s="130">
        <v>54.5</v>
      </c>
      <c r="F15" s="128">
        <v>5</v>
      </c>
      <c r="G15" s="131">
        <v>33.200000000000003</v>
      </c>
      <c r="H15" s="98">
        <f t="shared" si="0"/>
        <v>57</v>
      </c>
      <c r="I15" s="68">
        <f t="shared" si="1"/>
        <v>109</v>
      </c>
      <c r="J15" s="68">
        <f t="shared" si="2"/>
        <v>3</v>
      </c>
      <c r="K15" s="68">
        <f t="shared" si="3"/>
        <v>2</v>
      </c>
    </row>
    <row r="16" spans="1:12">
      <c r="A16" s="132" t="s">
        <v>76</v>
      </c>
      <c r="B16" s="128">
        <v>2</v>
      </c>
      <c r="C16" s="129">
        <v>7</v>
      </c>
      <c r="D16" s="128">
        <v>2</v>
      </c>
      <c r="E16" s="130">
        <v>29</v>
      </c>
      <c r="F16" s="128">
        <v>4</v>
      </c>
      <c r="G16" s="131">
        <v>18</v>
      </c>
      <c r="H16" s="98">
        <f t="shared" si="0"/>
        <v>14</v>
      </c>
      <c r="I16" s="68">
        <f t="shared" si="1"/>
        <v>58</v>
      </c>
      <c r="J16" s="68">
        <f t="shared" si="2"/>
        <v>2</v>
      </c>
      <c r="K16" s="68">
        <f t="shared" si="3"/>
        <v>2</v>
      </c>
    </row>
    <row r="17" spans="1:12">
      <c r="A17" s="132" t="s">
        <v>443</v>
      </c>
      <c r="B17" s="128">
        <v>1</v>
      </c>
      <c r="C17" s="129">
        <v>4</v>
      </c>
      <c r="D17" s="128"/>
      <c r="E17" s="130"/>
      <c r="F17" s="128">
        <v>1</v>
      </c>
      <c r="G17" s="131">
        <v>4</v>
      </c>
      <c r="H17" s="98">
        <f t="shared" si="0"/>
        <v>4</v>
      </c>
      <c r="I17" s="68">
        <f t="shared" si="1"/>
        <v>0</v>
      </c>
      <c r="J17" s="68">
        <f t="shared" si="2"/>
        <v>1</v>
      </c>
      <c r="K17" s="68">
        <f t="shared" si="3"/>
        <v>0</v>
      </c>
    </row>
    <row r="18" spans="1:12">
      <c r="A18" s="127">
        <v>29</v>
      </c>
      <c r="B18" s="128">
        <v>52</v>
      </c>
      <c r="C18" s="129">
        <v>15.788461538461538</v>
      </c>
      <c r="D18" s="128">
        <v>27</v>
      </c>
      <c r="E18" s="130">
        <v>14.148148148148149</v>
      </c>
      <c r="F18" s="128">
        <v>79</v>
      </c>
      <c r="G18" s="131">
        <v>15.227848101265822</v>
      </c>
      <c r="H18" s="98">
        <f t="shared" si="0"/>
        <v>821</v>
      </c>
      <c r="I18" s="68">
        <f t="shared" si="1"/>
        <v>382</v>
      </c>
      <c r="J18" s="68">
        <f t="shared" si="2"/>
        <v>52</v>
      </c>
      <c r="K18" s="68">
        <f t="shared" si="3"/>
        <v>27</v>
      </c>
    </row>
    <row r="19" spans="1:12">
      <c r="A19" s="132" t="s">
        <v>76</v>
      </c>
      <c r="B19" s="128">
        <v>29</v>
      </c>
      <c r="C19" s="129">
        <v>11.241379310344827</v>
      </c>
      <c r="D19" s="128">
        <v>8</v>
      </c>
      <c r="E19" s="130">
        <v>11.25</v>
      </c>
      <c r="F19" s="128">
        <v>37</v>
      </c>
      <c r="G19" s="131">
        <v>11.243243243243244</v>
      </c>
      <c r="H19" s="98">
        <f t="shared" si="0"/>
        <v>326</v>
      </c>
      <c r="I19" s="68">
        <f t="shared" si="1"/>
        <v>90</v>
      </c>
      <c r="J19" s="68">
        <f t="shared" si="2"/>
        <v>29</v>
      </c>
      <c r="K19" s="68">
        <f t="shared" si="3"/>
        <v>8</v>
      </c>
    </row>
    <row r="20" spans="1:12">
      <c r="A20" s="132" t="s">
        <v>135</v>
      </c>
      <c r="B20" s="128">
        <v>19</v>
      </c>
      <c r="C20" s="129">
        <v>21.05263157894737</v>
      </c>
      <c r="D20" s="128">
        <v>17</v>
      </c>
      <c r="E20" s="130">
        <v>15.294117647058824</v>
      </c>
      <c r="F20" s="128">
        <v>36</v>
      </c>
      <c r="G20" s="131">
        <v>18.333333333333332</v>
      </c>
      <c r="H20" s="98">
        <f t="shared" si="0"/>
        <v>400</v>
      </c>
      <c r="I20" s="68">
        <f t="shared" si="1"/>
        <v>260</v>
      </c>
      <c r="J20" s="68">
        <f t="shared" si="2"/>
        <v>19</v>
      </c>
      <c r="K20" s="68">
        <f t="shared" si="3"/>
        <v>17</v>
      </c>
    </row>
    <row r="21" spans="1:12">
      <c r="A21" s="132" t="s">
        <v>443</v>
      </c>
      <c r="B21" s="128">
        <v>2</v>
      </c>
      <c r="C21" s="129">
        <v>24</v>
      </c>
      <c r="D21" s="128">
        <v>1</v>
      </c>
      <c r="E21" s="130">
        <v>3</v>
      </c>
      <c r="F21" s="128">
        <v>3</v>
      </c>
      <c r="G21" s="131">
        <v>17</v>
      </c>
      <c r="H21" s="98">
        <f t="shared" si="0"/>
        <v>48</v>
      </c>
      <c r="I21" s="68">
        <f t="shared" si="1"/>
        <v>3</v>
      </c>
      <c r="J21" s="68">
        <f t="shared" si="2"/>
        <v>2</v>
      </c>
      <c r="K21" s="68">
        <f t="shared" si="3"/>
        <v>1</v>
      </c>
    </row>
    <row r="22" spans="1:12">
      <c r="A22" s="132" t="s">
        <v>420</v>
      </c>
      <c r="B22" s="128">
        <v>1</v>
      </c>
      <c r="C22" s="129">
        <v>25</v>
      </c>
      <c r="D22" s="128">
        <v>1</v>
      </c>
      <c r="E22" s="130">
        <v>29</v>
      </c>
      <c r="F22" s="128">
        <v>2</v>
      </c>
      <c r="G22" s="131">
        <v>27</v>
      </c>
      <c r="H22" s="98">
        <f t="shared" si="0"/>
        <v>25</v>
      </c>
      <c r="I22" s="68">
        <f t="shared" si="1"/>
        <v>29</v>
      </c>
      <c r="J22" s="68">
        <f t="shared" si="2"/>
        <v>1</v>
      </c>
      <c r="K22" s="68">
        <f t="shared" si="3"/>
        <v>1</v>
      </c>
    </row>
    <row r="23" spans="1:12">
      <c r="A23" s="132" t="s">
        <v>41</v>
      </c>
      <c r="B23" s="128">
        <v>1</v>
      </c>
      <c r="C23" s="129">
        <v>22</v>
      </c>
      <c r="D23" s="128"/>
      <c r="E23" s="130"/>
      <c r="F23" s="128">
        <v>1</v>
      </c>
      <c r="G23" s="131">
        <v>22</v>
      </c>
      <c r="H23" s="98">
        <f t="shared" si="0"/>
        <v>22</v>
      </c>
      <c r="I23" s="68">
        <f t="shared" si="1"/>
        <v>0</v>
      </c>
      <c r="J23" s="68">
        <f t="shared" si="2"/>
        <v>1</v>
      </c>
      <c r="K23" s="68">
        <f t="shared" si="3"/>
        <v>0</v>
      </c>
    </row>
    <row r="24" spans="1:12">
      <c r="A24" s="127" t="s">
        <v>153</v>
      </c>
      <c r="B24" s="128">
        <v>160</v>
      </c>
      <c r="C24" s="129">
        <v>15.7125</v>
      </c>
      <c r="D24" s="128">
        <v>71</v>
      </c>
      <c r="E24" s="130">
        <v>18.197183098591548</v>
      </c>
      <c r="F24" s="128">
        <v>231</v>
      </c>
      <c r="G24" s="131">
        <v>16.476190476190474</v>
      </c>
      <c r="H24" s="98">
        <f>SUM(H12:H23)</f>
        <v>2193</v>
      </c>
      <c r="I24" s="98">
        <f>SUM(I12:I23)</f>
        <v>1203</v>
      </c>
      <c r="J24" s="98">
        <f>SUM(J12:J23)</f>
        <v>154</v>
      </c>
      <c r="K24" s="98">
        <f>SUM(K12:K23)</f>
        <v>72</v>
      </c>
      <c r="L24" s="97">
        <f>SUM(H24:I24)/SUM(J24:K24)</f>
        <v>15.026548672566372</v>
      </c>
    </row>
    <row r="25" spans="1:12" ht="15">
      <c r="A25"/>
      <c r="B25"/>
      <c r="C25"/>
      <c r="D25"/>
      <c r="E25"/>
      <c r="F25"/>
      <c r="G25"/>
      <c r="H25" s="98"/>
    </row>
    <row r="26" spans="1:12" ht="15">
      <c r="A26"/>
      <c r="B26"/>
      <c r="C26"/>
      <c r="D26"/>
      <c r="E26"/>
      <c r="F26"/>
      <c r="G26"/>
      <c r="H26" s="135">
        <f>SUM(H22:H23)</f>
        <v>47</v>
      </c>
      <c r="I26" s="135">
        <f>SUM(I22:I23)</f>
        <v>29</v>
      </c>
      <c r="J26" s="135">
        <f>SUM(J22:J23)</f>
        <v>2</v>
      </c>
      <c r="K26" s="135">
        <f>SUM(K22:K23)</f>
        <v>1</v>
      </c>
      <c r="L26" s="97">
        <f>SUM(H26:I26)/SUM(J26:K26)</f>
        <v>25.333333333333332</v>
      </c>
    </row>
    <row r="27" spans="1:12" ht="15">
      <c r="A27"/>
      <c r="B27"/>
      <c r="C27"/>
      <c r="D27"/>
      <c r="E27"/>
      <c r="F27"/>
      <c r="G27"/>
      <c r="H27" s="98"/>
    </row>
    <row r="28" spans="1:12" ht="15">
      <c r="A28"/>
      <c r="B28"/>
      <c r="C28"/>
      <c r="D28"/>
      <c r="E28"/>
      <c r="F28"/>
      <c r="G28"/>
      <c r="H28" s="98">
        <f t="shared" ref="H28:H37" si="4">B28*C28</f>
        <v>0</v>
      </c>
      <c r="I28" s="68">
        <f t="shared" ref="I28:I37" si="5">D28*E28</f>
        <v>0</v>
      </c>
      <c r="J28" s="68">
        <f t="shared" ref="J28:J37" si="6">B28</f>
        <v>0</v>
      </c>
      <c r="K28" s="68">
        <f t="shared" ref="K28:K37" si="7">D28</f>
        <v>0</v>
      </c>
    </row>
    <row r="29" spans="1:12" ht="15">
      <c r="A29"/>
      <c r="B29"/>
      <c r="C29"/>
      <c r="D29"/>
      <c r="E29"/>
      <c r="F29"/>
      <c r="G29"/>
      <c r="H29" s="98">
        <f t="shared" si="4"/>
        <v>0</v>
      </c>
      <c r="I29" s="68">
        <f t="shared" si="5"/>
        <v>0</v>
      </c>
      <c r="J29" s="68">
        <f t="shared" si="6"/>
        <v>0</v>
      </c>
      <c r="K29" s="68">
        <f t="shared" si="7"/>
        <v>0</v>
      </c>
    </row>
    <row r="30" spans="1:12" ht="15">
      <c r="A30"/>
      <c r="B30"/>
      <c r="C30"/>
      <c r="D30"/>
      <c r="E30"/>
      <c r="F30"/>
      <c r="G30"/>
      <c r="H30" s="98">
        <f t="shared" si="4"/>
        <v>0</v>
      </c>
      <c r="I30" s="68">
        <f t="shared" si="5"/>
        <v>0</v>
      </c>
      <c r="J30" s="68">
        <f t="shared" si="6"/>
        <v>0</v>
      </c>
      <c r="K30" s="68">
        <f t="shared" si="7"/>
        <v>0</v>
      </c>
    </row>
    <row r="31" spans="1:12" ht="15">
      <c r="A31"/>
      <c r="B31"/>
      <c r="C31"/>
      <c r="D31"/>
      <c r="E31"/>
      <c r="F31"/>
      <c r="G31"/>
      <c r="H31" s="98">
        <f t="shared" si="4"/>
        <v>0</v>
      </c>
      <c r="I31" s="68">
        <f t="shared" si="5"/>
        <v>0</v>
      </c>
      <c r="J31" s="68">
        <f t="shared" si="6"/>
        <v>0</v>
      </c>
      <c r="K31" s="68">
        <f t="shared" si="7"/>
        <v>0</v>
      </c>
    </row>
    <row r="32" spans="1:12" ht="15">
      <c r="A32"/>
      <c r="B32"/>
      <c r="C32"/>
      <c r="D32"/>
      <c r="E32"/>
      <c r="F32"/>
      <c r="G32"/>
      <c r="H32" s="98">
        <f t="shared" si="4"/>
        <v>0</v>
      </c>
      <c r="I32" s="68">
        <f t="shared" si="5"/>
        <v>0</v>
      </c>
      <c r="J32" s="68">
        <f t="shared" si="6"/>
        <v>0</v>
      </c>
      <c r="K32" s="68">
        <f t="shared" si="7"/>
        <v>0</v>
      </c>
    </row>
    <row r="33" spans="1:12" ht="15">
      <c r="A33"/>
      <c r="B33"/>
      <c r="C33"/>
      <c r="D33"/>
      <c r="E33"/>
      <c r="F33"/>
      <c r="G33"/>
      <c r="H33" s="98">
        <f t="shared" si="4"/>
        <v>0</v>
      </c>
      <c r="I33" s="68">
        <f t="shared" si="5"/>
        <v>0</v>
      </c>
      <c r="J33" s="68">
        <f t="shared" si="6"/>
        <v>0</v>
      </c>
      <c r="K33" s="68">
        <f t="shared" si="7"/>
        <v>0</v>
      </c>
    </row>
    <row r="34" spans="1:12" ht="15">
      <c r="A34"/>
      <c r="B34"/>
      <c r="C34"/>
      <c r="D34"/>
      <c r="E34"/>
      <c r="F34"/>
      <c r="G34"/>
      <c r="H34" s="98">
        <f t="shared" si="4"/>
        <v>0</v>
      </c>
      <c r="I34" s="68">
        <f t="shared" si="5"/>
        <v>0</v>
      </c>
      <c r="J34" s="68">
        <f t="shared" si="6"/>
        <v>0</v>
      </c>
      <c r="K34" s="68">
        <f t="shared" si="7"/>
        <v>0</v>
      </c>
    </row>
    <row r="35" spans="1:12" ht="15">
      <c r="A35"/>
      <c r="B35"/>
      <c r="C35"/>
      <c r="D35"/>
      <c r="E35"/>
      <c r="F35"/>
      <c r="G35"/>
      <c r="H35" s="98">
        <f t="shared" si="4"/>
        <v>0</v>
      </c>
      <c r="I35" s="68">
        <f t="shared" si="5"/>
        <v>0</v>
      </c>
      <c r="J35" s="68">
        <f t="shared" si="6"/>
        <v>0</v>
      </c>
      <c r="K35" s="68">
        <f t="shared" si="7"/>
        <v>0</v>
      </c>
    </row>
    <row r="36" spans="1:12" ht="15">
      <c r="A36"/>
      <c r="B36"/>
      <c r="C36"/>
      <c r="D36"/>
      <c r="E36"/>
      <c r="F36"/>
      <c r="G36"/>
      <c r="H36" s="98">
        <f t="shared" si="4"/>
        <v>0</v>
      </c>
      <c r="I36" s="68">
        <f t="shared" si="5"/>
        <v>0</v>
      </c>
      <c r="J36" s="68">
        <f t="shared" si="6"/>
        <v>0</v>
      </c>
      <c r="K36" s="68">
        <f t="shared" si="7"/>
        <v>0</v>
      </c>
    </row>
    <row r="37" spans="1:12" ht="15">
      <c r="A37"/>
      <c r="B37"/>
      <c r="C37"/>
      <c r="D37"/>
      <c r="E37"/>
      <c r="F37"/>
      <c r="G37"/>
      <c r="H37" s="98">
        <f t="shared" si="4"/>
        <v>0</v>
      </c>
      <c r="I37" s="68">
        <f t="shared" si="5"/>
        <v>0</v>
      </c>
      <c r="J37" s="68">
        <f t="shared" si="6"/>
        <v>0</v>
      </c>
      <c r="K37" s="68">
        <f t="shared" si="7"/>
        <v>0</v>
      </c>
    </row>
    <row r="38" spans="1:12" ht="15">
      <c r="A38"/>
      <c r="B38"/>
      <c r="C38"/>
      <c r="D38"/>
      <c r="E38"/>
      <c r="F38"/>
      <c r="G38"/>
      <c r="H38" s="98">
        <f>SUM(H27:H37)</f>
        <v>0</v>
      </c>
      <c r="I38" s="98">
        <f t="shared" ref="I38:K38" si="8">SUM(I27:I37)</f>
        <v>0</v>
      </c>
      <c r="J38" s="98">
        <f t="shared" si="8"/>
        <v>0</v>
      </c>
      <c r="K38" s="98">
        <f t="shared" si="8"/>
        <v>0</v>
      </c>
      <c r="L38" s="97" t="e">
        <f>SUM(H38:I38)/SUM(J38:K38)</f>
        <v>#DIV/0!</v>
      </c>
    </row>
    <row r="39" spans="1:12" ht="15">
      <c r="A39"/>
      <c r="B39"/>
      <c r="C39"/>
      <c r="D39"/>
      <c r="E39"/>
      <c r="F39"/>
      <c r="G39"/>
      <c r="H39" s="98"/>
      <c r="I39" s="98"/>
      <c r="J39" s="98"/>
      <c r="K39" s="98"/>
      <c r="L39" s="97"/>
    </row>
    <row r="40" spans="1:12" ht="15">
      <c r="A40"/>
      <c r="B40"/>
      <c r="C40"/>
      <c r="D40"/>
      <c r="E40"/>
      <c r="F40"/>
      <c r="G40"/>
    </row>
    <row r="41" spans="1:12" ht="15">
      <c r="A41"/>
      <c r="B41"/>
      <c r="C41"/>
      <c r="D41"/>
      <c r="E41"/>
      <c r="F41"/>
      <c r="G41"/>
    </row>
    <row r="42" spans="1:12" ht="15">
      <c r="A42"/>
      <c r="B42"/>
      <c r="C42"/>
      <c r="D42"/>
      <c r="E42"/>
      <c r="F42"/>
      <c r="G42"/>
      <c r="H42" s="98">
        <f t="shared" ref="H42:H51" si="9">B42*C42</f>
        <v>0</v>
      </c>
      <c r="I42" s="68">
        <f t="shared" ref="I42:I51" si="10">D42*E42</f>
        <v>0</v>
      </c>
      <c r="J42" s="68">
        <f t="shared" ref="J42:J51" si="11">B42</f>
        <v>0</v>
      </c>
      <c r="K42" s="68">
        <f t="shared" ref="K42:K51" si="12">D42</f>
        <v>0</v>
      </c>
    </row>
    <row r="43" spans="1:12" ht="15">
      <c r="A43"/>
      <c r="B43"/>
      <c r="C43"/>
      <c r="D43"/>
      <c r="E43"/>
      <c r="F43"/>
      <c r="G43"/>
      <c r="H43" s="98">
        <f t="shared" si="9"/>
        <v>0</v>
      </c>
      <c r="I43" s="68">
        <f t="shared" si="10"/>
        <v>0</v>
      </c>
      <c r="J43" s="68">
        <f t="shared" si="11"/>
        <v>0</v>
      </c>
      <c r="K43" s="68">
        <f t="shared" si="12"/>
        <v>0</v>
      </c>
    </row>
    <row r="44" spans="1:12" ht="15">
      <c r="A44"/>
      <c r="B44"/>
      <c r="C44"/>
      <c r="D44"/>
      <c r="E44"/>
      <c r="F44"/>
      <c r="G44"/>
      <c r="H44" s="98">
        <f t="shared" si="9"/>
        <v>0</v>
      </c>
      <c r="I44" s="68">
        <f t="shared" si="10"/>
        <v>0</v>
      </c>
      <c r="J44" s="68">
        <f t="shared" si="11"/>
        <v>0</v>
      </c>
      <c r="K44" s="68">
        <f t="shared" si="12"/>
        <v>0</v>
      </c>
    </row>
    <row r="45" spans="1:12" ht="15">
      <c r="A45"/>
      <c r="B45"/>
      <c r="C45"/>
      <c r="D45"/>
      <c r="E45"/>
      <c r="F45"/>
      <c r="G45"/>
      <c r="H45" s="98">
        <f t="shared" si="9"/>
        <v>0</v>
      </c>
      <c r="I45" s="68">
        <f t="shared" si="10"/>
        <v>0</v>
      </c>
      <c r="J45" s="68">
        <f t="shared" si="11"/>
        <v>0</v>
      </c>
      <c r="K45" s="68">
        <f t="shared" si="12"/>
        <v>0</v>
      </c>
    </row>
    <row r="46" spans="1:12" ht="15">
      <c r="A46"/>
      <c r="B46"/>
      <c r="C46"/>
      <c r="D46"/>
      <c r="E46"/>
      <c r="F46"/>
      <c r="G46"/>
      <c r="H46" s="98">
        <f t="shared" si="9"/>
        <v>0</v>
      </c>
      <c r="I46" s="68">
        <f t="shared" si="10"/>
        <v>0</v>
      </c>
      <c r="J46" s="68">
        <f t="shared" si="11"/>
        <v>0</v>
      </c>
      <c r="K46" s="68">
        <f t="shared" si="12"/>
        <v>0</v>
      </c>
    </row>
    <row r="47" spans="1:12" ht="15">
      <c r="A47"/>
      <c r="B47"/>
      <c r="C47"/>
      <c r="D47"/>
      <c r="E47"/>
      <c r="F47"/>
      <c r="G47"/>
      <c r="H47" s="98">
        <f t="shared" si="9"/>
        <v>0</v>
      </c>
      <c r="I47" s="68">
        <f t="shared" si="10"/>
        <v>0</v>
      </c>
      <c r="J47" s="68">
        <f t="shared" si="11"/>
        <v>0</v>
      </c>
      <c r="K47" s="68">
        <f t="shared" si="12"/>
        <v>0</v>
      </c>
    </row>
    <row r="48" spans="1:12" ht="15">
      <c r="A48"/>
      <c r="B48"/>
      <c r="C48"/>
      <c r="D48"/>
      <c r="E48"/>
      <c r="F48"/>
      <c r="G48"/>
      <c r="H48" s="98">
        <f t="shared" si="9"/>
        <v>0</v>
      </c>
      <c r="I48" s="68">
        <f t="shared" si="10"/>
        <v>0</v>
      </c>
      <c r="J48" s="68">
        <f t="shared" si="11"/>
        <v>0</v>
      </c>
      <c r="K48" s="68">
        <f t="shared" si="12"/>
        <v>0</v>
      </c>
    </row>
    <row r="49" spans="1:12" ht="15">
      <c r="A49"/>
      <c r="B49"/>
      <c r="C49"/>
      <c r="D49"/>
      <c r="E49"/>
      <c r="F49"/>
      <c r="G49"/>
      <c r="H49" s="98">
        <f t="shared" si="9"/>
        <v>0</v>
      </c>
      <c r="I49" s="68">
        <f t="shared" si="10"/>
        <v>0</v>
      </c>
      <c r="J49" s="68">
        <f t="shared" si="11"/>
        <v>0</v>
      </c>
      <c r="K49" s="68">
        <f t="shared" si="12"/>
        <v>0</v>
      </c>
    </row>
    <row r="50" spans="1:12" ht="15">
      <c r="A50"/>
      <c r="B50"/>
      <c r="C50"/>
      <c r="D50"/>
      <c r="E50"/>
      <c r="F50"/>
      <c r="G50"/>
      <c r="H50" s="98">
        <f t="shared" si="9"/>
        <v>0</v>
      </c>
      <c r="I50" s="68">
        <f t="shared" si="10"/>
        <v>0</v>
      </c>
      <c r="J50" s="68">
        <f t="shared" si="11"/>
        <v>0</v>
      </c>
      <c r="K50" s="68">
        <f t="shared" si="12"/>
        <v>0</v>
      </c>
    </row>
    <row r="51" spans="1:12" ht="15">
      <c r="A51"/>
      <c r="B51"/>
      <c r="C51"/>
      <c r="D51"/>
      <c r="E51"/>
      <c r="F51"/>
      <c r="G51"/>
      <c r="H51" s="98">
        <f t="shared" si="9"/>
        <v>0</v>
      </c>
      <c r="I51" s="68">
        <f t="shared" si="10"/>
        <v>0</v>
      </c>
      <c r="J51" s="68">
        <f t="shared" si="11"/>
        <v>0</v>
      </c>
      <c r="K51" s="68">
        <f t="shared" si="12"/>
        <v>0</v>
      </c>
    </row>
    <row r="52" spans="1:12" ht="15">
      <c r="A52"/>
      <c r="B52"/>
      <c r="C52"/>
      <c r="D52"/>
      <c r="E52"/>
      <c r="F52"/>
      <c r="G52"/>
      <c r="H52" s="98">
        <f>SUM(H41:H51)</f>
        <v>0</v>
      </c>
      <c r="I52" s="98">
        <f t="shared" ref="I52" si="13">SUM(I41:I51)</f>
        <v>0</v>
      </c>
      <c r="J52" s="98">
        <f t="shared" ref="J52" si="14">SUM(J41:J51)</f>
        <v>0</v>
      </c>
      <c r="K52" s="98">
        <f t="shared" ref="K52" si="15">SUM(K41:K51)</f>
        <v>0</v>
      </c>
      <c r="L52" s="97" t="e">
        <f>SUM(H52:I52)/SUM(J52:K52)</f>
        <v>#DIV/0!</v>
      </c>
    </row>
    <row r="53" spans="1:12" ht="14.25">
      <c r="A53" s="64"/>
      <c r="B53" s="64"/>
      <c r="C53" s="64"/>
      <c r="D53" s="64"/>
      <c r="E53" s="64"/>
      <c r="F53" s="64"/>
      <c r="G53" s="64"/>
    </row>
    <row r="54" spans="1:12" ht="14.25">
      <c r="A54" s="64"/>
      <c r="B54" s="64"/>
      <c r="C54" s="64"/>
      <c r="D54" s="64"/>
      <c r="E54" s="64"/>
      <c r="F54" s="64"/>
      <c r="G54" s="64"/>
    </row>
    <row r="55" spans="1:12" ht="14.25">
      <c r="A55" s="64"/>
      <c r="B55" s="64"/>
      <c r="C55" s="64"/>
      <c r="D55" s="64"/>
      <c r="E55" s="64"/>
      <c r="F55" s="64"/>
      <c r="G55" s="64"/>
    </row>
    <row r="56" spans="1:12" ht="14.25">
      <c r="A56" s="64"/>
      <c r="B56" s="64"/>
      <c r="C56" s="64"/>
      <c r="D56" s="64"/>
      <c r="E56" s="64"/>
      <c r="F56" s="64"/>
      <c r="G56" s="64"/>
    </row>
    <row r="57" spans="1:12" ht="14.25">
      <c r="A57" s="64"/>
      <c r="B57" s="64"/>
      <c r="C57" s="64"/>
      <c r="D57" s="64"/>
      <c r="E57" s="64"/>
      <c r="F57" s="64"/>
      <c r="G57" s="64"/>
    </row>
    <row r="58" spans="1:12" ht="14.25">
      <c r="A58" s="64"/>
      <c r="B58" s="64"/>
      <c r="C58" s="64"/>
      <c r="D58" s="64"/>
      <c r="E58" s="64"/>
      <c r="F58" s="64"/>
      <c r="G58" s="64"/>
    </row>
    <row r="59" spans="1:12" ht="14.25">
      <c r="A59" s="64"/>
      <c r="B59" s="64"/>
      <c r="C59" s="64"/>
      <c r="D59" s="64"/>
      <c r="E59" s="64"/>
      <c r="F59" s="64"/>
      <c r="G59" s="64"/>
    </row>
    <row r="60" spans="1:12" ht="14.25">
      <c r="A60" s="64"/>
      <c r="B60" s="64"/>
      <c r="C60" s="64"/>
      <c r="D60" s="64"/>
      <c r="E60" s="64"/>
      <c r="F60" s="64"/>
      <c r="G60" s="64"/>
    </row>
    <row r="61" spans="1:12" ht="14.25">
      <c r="A61" s="64"/>
      <c r="B61" s="64"/>
      <c r="C61" s="64"/>
      <c r="D61" s="64"/>
      <c r="E61" s="64"/>
      <c r="F61" s="64"/>
      <c r="G61" s="64"/>
    </row>
    <row r="62" spans="1:12" ht="14.25">
      <c r="A62" s="64"/>
      <c r="B62" s="64"/>
      <c r="C62" s="64"/>
      <c r="D62" s="64"/>
      <c r="E62" s="64"/>
      <c r="F62" s="64"/>
      <c r="G62" s="64"/>
    </row>
    <row r="63" spans="1:12" ht="14.25">
      <c r="A63" s="64"/>
      <c r="B63" s="64"/>
      <c r="C63" s="64"/>
      <c r="D63" s="64"/>
      <c r="E63" s="64"/>
      <c r="F63" s="64"/>
      <c r="G63" s="64"/>
    </row>
    <row r="64" spans="1:12" ht="14.25">
      <c r="A64" s="64"/>
      <c r="B64" s="64"/>
      <c r="C64" s="64"/>
      <c r="D64" s="64"/>
      <c r="E64" s="64"/>
      <c r="F64" s="64"/>
      <c r="G64" s="64"/>
    </row>
    <row r="65" spans="1:7" ht="14.25">
      <c r="A65" s="64"/>
      <c r="B65" s="64"/>
      <c r="C65" s="64"/>
      <c r="D65" s="64"/>
      <c r="E65" s="64"/>
      <c r="F65" s="64"/>
      <c r="G65" s="64"/>
    </row>
    <row r="66" spans="1:7" ht="14.25">
      <c r="A66" s="64"/>
      <c r="B66" s="64"/>
      <c r="C66" s="64"/>
      <c r="D66" s="64"/>
      <c r="E66" s="64"/>
      <c r="F66" s="64"/>
      <c r="G66" s="64"/>
    </row>
    <row r="67" spans="1:7" ht="14.25">
      <c r="A67" s="64"/>
      <c r="B67" s="64"/>
      <c r="C67" s="64"/>
      <c r="D67" s="64"/>
      <c r="E67" s="64"/>
      <c r="F67" s="64"/>
      <c r="G67" s="64"/>
    </row>
    <row r="68" spans="1:7" ht="14.25">
      <c r="A68" s="64"/>
      <c r="B68" s="64"/>
      <c r="C68" s="64"/>
      <c r="D68" s="64"/>
      <c r="E68" s="64"/>
      <c r="F68" s="64"/>
      <c r="G68" s="64"/>
    </row>
    <row r="69" spans="1:7" ht="14.25">
      <c r="A69" s="64"/>
      <c r="B69" s="64"/>
      <c r="C69" s="64"/>
      <c r="D69" s="64"/>
      <c r="E69" s="64"/>
      <c r="F69" s="64"/>
      <c r="G69" s="64"/>
    </row>
    <row r="70" spans="1:7" ht="14.25">
      <c r="A70" s="64"/>
      <c r="B70" s="64"/>
      <c r="C70" s="64"/>
      <c r="D70" s="64"/>
      <c r="E70" s="64"/>
      <c r="F70" s="64"/>
      <c r="G70" s="64"/>
    </row>
    <row r="71" spans="1:7" ht="14.25">
      <c r="A71" s="64"/>
      <c r="B71" s="64"/>
      <c r="C71" s="64"/>
      <c r="D71" s="64"/>
      <c r="E71" s="64"/>
      <c r="F71" s="64"/>
      <c r="G71" s="64"/>
    </row>
    <row r="72" spans="1:7" ht="14.25">
      <c r="A72" s="64"/>
      <c r="B72" s="64"/>
      <c r="C72" s="64"/>
      <c r="D72" s="64"/>
      <c r="E72" s="64"/>
      <c r="F72" s="64"/>
      <c r="G72" s="64"/>
    </row>
    <row r="73" spans="1:7" ht="14.25">
      <c r="A73" s="64"/>
      <c r="B73" s="64"/>
      <c r="C73" s="64"/>
      <c r="D73" s="64"/>
      <c r="E73" s="64"/>
      <c r="F73" s="64"/>
      <c r="G73" s="64"/>
    </row>
    <row r="74" spans="1:7" ht="14.25">
      <c r="A74" s="64"/>
      <c r="B74" s="64"/>
      <c r="C74" s="64"/>
      <c r="D74" s="64"/>
      <c r="E74" s="64"/>
      <c r="F74" s="64"/>
      <c r="G74" s="64"/>
    </row>
    <row r="75" spans="1:7" ht="14.25">
      <c r="A75" s="64"/>
      <c r="B75" s="64"/>
      <c r="C75" s="64"/>
      <c r="D75" s="64"/>
      <c r="E75" s="64"/>
      <c r="F75" s="64"/>
      <c r="G75" s="64"/>
    </row>
    <row r="76" spans="1:7" ht="14.25">
      <c r="A76" s="64"/>
      <c r="B76" s="64"/>
      <c r="C76" s="64"/>
      <c r="D76" s="64"/>
      <c r="E76" s="64"/>
      <c r="F76" s="64"/>
      <c r="G76" s="64"/>
    </row>
    <row r="77" spans="1:7" ht="14.25">
      <c r="A77" s="64"/>
      <c r="B77" s="64"/>
      <c r="C77" s="64"/>
      <c r="D77" s="64"/>
      <c r="E77" s="64"/>
      <c r="F77" s="64"/>
      <c r="G77" s="64"/>
    </row>
    <row r="78" spans="1:7" ht="14.25">
      <c r="A78" s="64"/>
      <c r="B78" s="64"/>
      <c r="C78" s="64"/>
      <c r="D78" s="64"/>
      <c r="E78" s="64"/>
      <c r="F78" s="64"/>
      <c r="G78" s="64"/>
    </row>
    <row r="79" spans="1:7" ht="14.25">
      <c r="A79" s="64"/>
      <c r="B79" s="64"/>
      <c r="C79" s="64"/>
      <c r="D79" s="64"/>
      <c r="E79" s="64"/>
      <c r="F79" s="64"/>
      <c r="G79" s="64"/>
    </row>
    <row r="80" spans="1:7" ht="14.25">
      <c r="A80" s="64"/>
      <c r="B80" s="64"/>
      <c r="C80" s="64"/>
      <c r="D80" s="64"/>
      <c r="E80" s="64"/>
      <c r="F80" s="64"/>
      <c r="G80" s="64"/>
    </row>
    <row r="81" spans="1:7" ht="14.25">
      <c r="A81" s="64"/>
      <c r="B81" s="64"/>
      <c r="C81" s="64"/>
      <c r="D81" s="64"/>
      <c r="E81" s="64"/>
      <c r="F81" s="64"/>
      <c r="G81" s="64"/>
    </row>
    <row r="82" spans="1:7" ht="14.25">
      <c r="A82" s="64"/>
      <c r="B82" s="64"/>
      <c r="C82" s="64"/>
      <c r="D82" s="64"/>
      <c r="E82" s="64"/>
      <c r="F82" s="64"/>
      <c r="G82" s="64"/>
    </row>
    <row r="83" spans="1:7" ht="14.25">
      <c r="A83" s="64"/>
      <c r="B83" s="64"/>
      <c r="C83" s="64"/>
      <c r="D83" s="64"/>
      <c r="E83" s="64"/>
      <c r="F83" s="64"/>
      <c r="G83" s="64"/>
    </row>
    <row r="84" spans="1:7" ht="14.25">
      <c r="A84" s="64"/>
      <c r="B84" s="64"/>
      <c r="C84" s="64"/>
      <c r="D84" s="64"/>
      <c r="E84" s="64"/>
      <c r="F84" s="64"/>
      <c r="G84" s="64"/>
    </row>
    <row r="85" spans="1:7" ht="14.25">
      <c r="A85" s="64"/>
      <c r="B85" s="64"/>
      <c r="C85" s="64"/>
      <c r="D85" s="64"/>
      <c r="E85" s="64"/>
      <c r="F85" s="64"/>
      <c r="G85" s="64"/>
    </row>
    <row r="86" spans="1:7" ht="14.25">
      <c r="A86" s="64"/>
      <c r="B86" s="64"/>
      <c r="C86" s="64"/>
      <c r="D86" s="64"/>
      <c r="E86" s="64"/>
      <c r="F86" s="64"/>
      <c r="G86" s="64"/>
    </row>
    <row r="87" spans="1:7" ht="14.25">
      <c r="A87" s="64"/>
      <c r="B87" s="64"/>
      <c r="C87" s="64"/>
      <c r="D87" s="64"/>
      <c r="E87" s="64"/>
      <c r="F87" s="64"/>
      <c r="G87" s="64"/>
    </row>
    <row r="88" spans="1:7" ht="14.25">
      <c r="A88" s="64"/>
      <c r="B88" s="64"/>
      <c r="C88" s="64"/>
      <c r="D88" s="64"/>
      <c r="E88" s="64"/>
      <c r="F88" s="64"/>
      <c r="G88" s="64"/>
    </row>
    <row r="89" spans="1:7" ht="14.25">
      <c r="A89" s="64"/>
      <c r="B89" s="64"/>
      <c r="C89" s="64"/>
      <c r="D89" s="64"/>
      <c r="E89" s="64"/>
      <c r="F89" s="64"/>
      <c r="G89" s="64"/>
    </row>
    <row r="90" spans="1:7" ht="14.25">
      <c r="A90" s="64"/>
      <c r="B90" s="64"/>
      <c r="C90" s="64"/>
      <c r="D90" s="64"/>
      <c r="E90" s="64"/>
      <c r="F90" s="64"/>
      <c r="G90" s="64"/>
    </row>
    <row r="91" spans="1:7" ht="14.25">
      <c r="A91" s="64"/>
      <c r="B91" s="64"/>
      <c r="C91" s="64"/>
      <c r="D91" s="64"/>
      <c r="E91" s="64"/>
      <c r="F91" s="64"/>
      <c r="G91" s="64"/>
    </row>
    <row r="92" spans="1:7" ht="14.25">
      <c r="A92" s="64"/>
      <c r="B92" s="64"/>
      <c r="C92" s="64"/>
      <c r="D92" s="64"/>
      <c r="E92" s="64"/>
      <c r="F92" s="64"/>
      <c r="G92" s="64"/>
    </row>
    <row r="93" spans="1:7" ht="14.25">
      <c r="A93" s="64"/>
      <c r="B93" s="64"/>
      <c r="C93" s="64"/>
      <c r="D93" s="64"/>
      <c r="E93" s="64"/>
      <c r="F93" s="64"/>
      <c r="G93" s="64"/>
    </row>
    <row r="94" spans="1:7" ht="14.25">
      <c r="A94" s="64"/>
      <c r="B94" s="64"/>
      <c r="C94" s="64"/>
      <c r="D94" s="64"/>
      <c r="E94" s="64"/>
      <c r="F94" s="64"/>
      <c r="G94" s="64"/>
    </row>
    <row r="95" spans="1:7" ht="14.25">
      <c r="A95" s="64"/>
      <c r="B95" s="64"/>
      <c r="C95" s="64"/>
      <c r="D95" s="64"/>
      <c r="E95" s="64"/>
      <c r="F95" s="64"/>
      <c r="G95" s="64"/>
    </row>
    <row r="96" spans="1:7" ht="14.25">
      <c r="A96" s="64"/>
      <c r="B96" s="64"/>
      <c r="C96" s="64"/>
      <c r="D96" s="64"/>
      <c r="E96" s="64"/>
      <c r="F96" s="64"/>
      <c r="G96" s="64"/>
    </row>
    <row r="97" spans="1:7" ht="14.25">
      <c r="A97" s="64"/>
      <c r="B97" s="64"/>
      <c r="C97" s="64"/>
      <c r="D97" s="64"/>
      <c r="E97" s="64"/>
      <c r="F97" s="64"/>
      <c r="G97" s="64"/>
    </row>
    <row r="98" spans="1:7" ht="14.25">
      <c r="A98" s="64"/>
      <c r="B98" s="64"/>
      <c r="C98" s="64"/>
      <c r="D98" s="64"/>
      <c r="E98" s="64"/>
      <c r="F98" s="64"/>
      <c r="G98" s="64"/>
    </row>
    <row r="99" spans="1:7" ht="14.25">
      <c r="A99" s="64"/>
      <c r="B99" s="64"/>
      <c r="C99" s="64"/>
      <c r="D99" s="64"/>
      <c r="E99" s="64"/>
      <c r="F99" s="64"/>
      <c r="G99" s="64"/>
    </row>
    <row r="100" spans="1:7" ht="14.25">
      <c r="A100" s="64"/>
      <c r="B100" s="64"/>
      <c r="C100" s="64"/>
      <c r="D100" s="64"/>
      <c r="E100" s="64"/>
      <c r="F100" s="64"/>
      <c r="G100" s="64"/>
    </row>
    <row r="101" spans="1:7" ht="14.25">
      <c r="A101" s="64"/>
      <c r="B101" s="64"/>
      <c r="C101" s="64"/>
      <c r="D101" s="64"/>
      <c r="E101" s="64"/>
      <c r="F101" s="64"/>
      <c r="G101" s="64"/>
    </row>
    <row r="102" spans="1:7" ht="14.25">
      <c r="A102" s="64"/>
      <c r="B102" s="64"/>
      <c r="C102" s="64"/>
      <c r="D102" s="64"/>
      <c r="E102" s="64"/>
      <c r="F102" s="64"/>
      <c r="G102" s="64"/>
    </row>
    <row r="103" spans="1:7" ht="14.25">
      <c r="A103" s="64"/>
      <c r="B103" s="64"/>
      <c r="C103" s="64"/>
      <c r="D103" s="64"/>
      <c r="E103" s="64"/>
      <c r="F103" s="64"/>
      <c r="G103" s="64"/>
    </row>
    <row r="104" spans="1:7" ht="14.25">
      <c r="A104" s="64"/>
      <c r="B104" s="64"/>
      <c r="C104" s="64"/>
      <c r="D104" s="64"/>
      <c r="E104" s="64"/>
      <c r="F104" s="64"/>
      <c r="G104" s="64"/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Z105"/>
  <sheetViews>
    <sheetView showGridLines="0" view="pageBreakPreview" zoomScale="90" zoomScaleNormal="80" zoomScaleSheetLayoutView="90" workbookViewId="0">
      <pane ySplit="8" topLeftCell="A90" activePane="bottomLeft" state="frozen"/>
      <selection pane="bottomLeft" activeCell="X105" sqref="X105"/>
    </sheetView>
  </sheetViews>
  <sheetFormatPr baseColWidth="10" defaultColWidth="11.42578125" defaultRowHeight="15"/>
  <cols>
    <col min="1" max="1" width="1.42578125" style="144" customWidth="1"/>
    <col min="2" max="5" width="10" style="144" customWidth="1"/>
    <col min="6" max="6" width="17.28515625" style="144" customWidth="1"/>
    <col min="7" max="7" width="7" style="145" customWidth="1"/>
    <col min="8" max="10" width="5.28515625" style="144" customWidth="1"/>
    <col min="11" max="11" width="8" style="144" customWidth="1"/>
    <col min="12" max="12" width="5.42578125" style="144" customWidth="1"/>
    <col min="13" max="15" width="6" style="142" customWidth="1"/>
    <col min="16" max="16" width="8.28515625" style="142" bestFit="1" customWidth="1"/>
    <col min="17" max="17" width="7.5703125" style="142" bestFit="1" customWidth="1"/>
    <col min="18" max="21" width="6.28515625" style="142" customWidth="1"/>
    <col min="22" max="22" width="7.5703125" style="142" bestFit="1" customWidth="1"/>
    <col min="23" max="23" width="8.140625" style="142" customWidth="1"/>
    <col min="24" max="16384" width="11.42578125" style="142"/>
  </cols>
  <sheetData>
    <row r="1" spans="2:24" ht="17.25">
      <c r="B1" s="180" t="s">
        <v>154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2:24" ht="15.75">
      <c r="B2" s="181" t="s">
        <v>155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</row>
    <row r="3" spans="2:24" ht="18">
      <c r="B3" s="182" t="s">
        <v>156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pans="2:24" ht="15.75">
      <c r="B4" s="143" t="s">
        <v>157</v>
      </c>
      <c r="H4" s="142"/>
      <c r="I4" s="142"/>
      <c r="J4" s="142"/>
      <c r="K4" s="145" t="s">
        <v>158</v>
      </c>
      <c r="L4" s="142"/>
      <c r="O4" s="144"/>
      <c r="Q4" s="146" t="s">
        <v>718</v>
      </c>
      <c r="R4" s="147"/>
      <c r="S4" s="148"/>
      <c r="T4" s="148"/>
      <c r="U4" s="146" t="s">
        <v>719</v>
      </c>
      <c r="V4" s="148"/>
    </row>
    <row r="5" spans="2:24" ht="7.5" customHeight="1"/>
    <row r="6" spans="2:24" ht="32.25" customHeight="1">
      <c r="B6" s="177" t="s">
        <v>7</v>
      </c>
      <c r="C6" s="177" t="s">
        <v>159</v>
      </c>
      <c r="D6" s="177" t="s">
        <v>160</v>
      </c>
      <c r="E6" s="177" t="s">
        <v>161</v>
      </c>
      <c r="F6" s="177" t="s">
        <v>162</v>
      </c>
      <c r="G6" s="177" t="s">
        <v>163</v>
      </c>
      <c r="H6" s="183" t="s">
        <v>164</v>
      </c>
      <c r="I6" s="184"/>
      <c r="J6" s="184"/>
      <c r="K6" s="184"/>
      <c r="L6" s="185"/>
      <c r="M6" s="177" t="s">
        <v>165</v>
      </c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8" t="s">
        <v>166</v>
      </c>
    </row>
    <row r="7" spans="2:24" ht="12" customHeight="1">
      <c r="B7" s="177"/>
      <c r="C7" s="177"/>
      <c r="D7" s="177"/>
      <c r="E7" s="177"/>
      <c r="F7" s="177"/>
      <c r="G7" s="177"/>
      <c r="H7" s="186"/>
      <c r="I7" s="187"/>
      <c r="J7" s="187"/>
      <c r="K7" s="187"/>
      <c r="L7" s="188"/>
      <c r="M7" s="177" t="s">
        <v>167</v>
      </c>
      <c r="N7" s="177"/>
      <c r="O7" s="177"/>
      <c r="P7" s="177"/>
      <c r="Q7" s="179" t="s">
        <v>168</v>
      </c>
      <c r="R7" s="177" t="s">
        <v>169</v>
      </c>
      <c r="S7" s="177"/>
      <c r="T7" s="177"/>
      <c r="U7" s="177"/>
      <c r="V7" s="179" t="s">
        <v>168</v>
      </c>
      <c r="W7" s="179" t="s">
        <v>141</v>
      </c>
      <c r="X7" s="178"/>
    </row>
    <row r="8" spans="2:24" s="151" customFormat="1" ht="30">
      <c r="B8" s="177"/>
      <c r="C8" s="177"/>
      <c r="D8" s="177"/>
      <c r="E8" s="177"/>
      <c r="F8" s="177"/>
      <c r="G8" s="177"/>
      <c r="H8" s="149" t="s">
        <v>142</v>
      </c>
      <c r="I8" s="149" t="s">
        <v>143</v>
      </c>
      <c r="J8" s="149" t="s">
        <v>144</v>
      </c>
      <c r="K8" s="149" t="s">
        <v>139</v>
      </c>
      <c r="L8" s="150" t="s">
        <v>141</v>
      </c>
      <c r="M8" s="149" t="s">
        <v>142</v>
      </c>
      <c r="N8" s="149" t="s">
        <v>143</v>
      </c>
      <c r="O8" s="149" t="s">
        <v>144</v>
      </c>
      <c r="P8" s="149" t="s">
        <v>139</v>
      </c>
      <c r="Q8" s="179"/>
      <c r="R8" s="149" t="s">
        <v>142</v>
      </c>
      <c r="S8" s="149" t="s">
        <v>143</v>
      </c>
      <c r="T8" s="149" t="s">
        <v>144</v>
      </c>
      <c r="U8" s="149" t="s">
        <v>139</v>
      </c>
      <c r="V8" s="179"/>
      <c r="W8" s="179"/>
      <c r="X8" s="178"/>
    </row>
    <row r="9" spans="2:24">
      <c r="B9" s="152" t="s">
        <v>42</v>
      </c>
      <c r="C9" s="152" t="s">
        <v>34</v>
      </c>
      <c r="D9" s="152" t="s">
        <v>29</v>
      </c>
      <c r="E9" s="153" t="s">
        <v>50</v>
      </c>
      <c r="F9" s="154" t="str">
        <f>B9&amp;C9&amp;D9&amp;E9</f>
        <v>0109030401</v>
      </c>
      <c r="G9" s="155">
        <v>1</v>
      </c>
      <c r="H9" s="153">
        <v>0</v>
      </c>
      <c r="I9" s="153">
        <v>1</v>
      </c>
      <c r="J9" s="153">
        <v>0</v>
      </c>
      <c r="K9" s="153">
        <v>0</v>
      </c>
      <c r="L9" s="156">
        <f t="shared" ref="L9:L88" si="0">SUM(H9:K9)</f>
        <v>1</v>
      </c>
      <c r="M9" s="153">
        <v>1</v>
      </c>
      <c r="N9" s="153">
        <v>1</v>
      </c>
      <c r="O9" s="153">
        <v>0</v>
      </c>
      <c r="P9" s="153">
        <v>0</v>
      </c>
      <c r="Q9" s="156">
        <f>SUM(M9:P9)</f>
        <v>2</v>
      </c>
      <c r="R9" s="153">
        <v>0</v>
      </c>
      <c r="S9" s="153">
        <v>0</v>
      </c>
      <c r="T9" s="153">
        <v>0</v>
      </c>
      <c r="U9" s="157">
        <v>0</v>
      </c>
      <c r="V9" s="156">
        <f>SUM(R9:U9)</f>
        <v>0</v>
      </c>
      <c r="W9" s="156">
        <f>Q9+V9</f>
        <v>2</v>
      </c>
      <c r="X9" s="158">
        <v>11</v>
      </c>
    </row>
    <row r="10" spans="2:24">
      <c r="B10" s="152" t="s">
        <v>42</v>
      </c>
      <c r="C10" s="152" t="s">
        <v>34</v>
      </c>
      <c r="D10" s="152" t="s">
        <v>29</v>
      </c>
      <c r="E10" s="153" t="s">
        <v>407</v>
      </c>
      <c r="F10" s="154" t="str">
        <f t="shared" ref="F10:F73" si="1">B10&amp;C10&amp;D10&amp;E10</f>
        <v>0109030201</v>
      </c>
      <c r="G10" s="155">
        <v>1</v>
      </c>
      <c r="H10" s="153">
        <v>0</v>
      </c>
      <c r="I10" s="153">
        <v>0</v>
      </c>
      <c r="J10" s="153">
        <v>0</v>
      </c>
      <c r="K10" s="153">
        <v>0</v>
      </c>
      <c r="L10" s="156">
        <f t="shared" si="0"/>
        <v>0</v>
      </c>
      <c r="M10" s="153">
        <v>1</v>
      </c>
      <c r="N10" s="153">
        <v>0</v>
      </c>
      <c r="O10" s="153">
        <v>0</v>
      </c>
      <c r="P10" s="153">
        <v>0</v>
      </c>
      <c r="Q10" s="156">
        <f t="shared" ref="Q10:Q84" si="2">SUM(M10:P10)</f>
        <v>1</v>
      </c>
      <c r="R10" s="153">
        <v>0</v>
      </c>
      <c r="S10" s="153">
        <v>0</v>
      </c>
      <c r="T10" s="153">
        <v>0</v>
      </c>
      <c r="U10" s="157">
        <v>0</v>
      </c>
      <c r="V10" s="156">
        <f t="shared" ref="V10:V84" si="3">SUM(R10:U10)</f>
        <v>0</v>
      </c>
      <c r="W10" s="156">
        <f t="shared" ref="W10:W84" si="4">Q10+V10</f>
        <v>1</v>
      </c>
      <c r="X10" s="158">
        <v>14</v>
      </c>
    </row>
    <row r="11" spans="2:24">
      <c r="B11" s="152" t="s">
        <v>42</v>
      </c>
      <c r="C11" s="152" t="s">
        <v>34</v>
      </c>
      <c r="D11" s="152" t="s">
        <v>29</v>
      </c>
      <c r="E11" s="153" t="s">
        <v>33</v>
      </c>
      <c r="F11" s="154" t="str">
        <f t="shared" si="1"/>
        <v>0109031501</v>
      </c>
      <c r="G11" s="155"/>
      <c r="H11" s="153">
        <v>0</v>
      </c>
      <c r="I11" s="153">
        <v>3</v>
      </c>
      <c r="J11" s="153">
        <v>0</v>
      </c>
      <c r="K11" s="153">
        <v>0</v>
      </c>
      <c r="L11" s="156">
        <f t="shared" si="0"/>
        <v>3</v>
      </c>
      <c r="M11" s="153">
        <v>2</v>
      </c>
      <c r="N11" s="153">
        <v>1</v>
      </c>
      <c r="O11" s="153">
        <v>0</v>
      </c>
      <c r="P11" s="153">
        <v>0</v>
      </c>
      <c r="Q11" s="156">
        <f t="shared" si="2"/>
        <v>3</v>
      </c>
      <c r="R11" s="153">
        <v>1</v>
      </c>
      <c r="S11" s="153">
        <v>1</v>
      </c>
      <c r="T11" s="153">
        <v>0</v>
      </c>
      <c r="U11" s="157">
        <v>0</v>
      </c>
      <c r="V11" s="156">
        <f t="shared" si="3"/>
        <v>2</v>
      </c>
      <c r="W11" s="156">
        <f t="shared" si="4"/>
        <v>5</v>
      </c>
      <c r="X11" s="158">
        <v>15.2</v>
      </c>
    </row>
    <row r="12" spans="2:24">
      <c r="B12" s="152" t="s">
        <v>42</v>
      </c>
      <c r="C12" s="152" t="s">
        <v>34</v>
      </c>
      <c r="D12" s="152" t="s">
        <v>29</v>
      </c>
      <c r="E12" s="153" t="s">
        <v>405</v>
      </c>
      <c r="F12" s="154" t="str">
        <f t="shared" si="1"/>
        <v>0109031001</v>
      </c>
      <c r="G12" s="155"/>
      <c r="H12" s="153">
        <v>0</v>
      </c>
      <c r="I12" s="153">
        <v>0</v>
      </c>
      <c r="J12" s="153">
        <v>0</v>
      </c>
      <c r="K12" s="153">
        <v>0</v>
      </c>
      <c r="L12" s="156">
        <f t="shared" si="0"/>
        <v>0</v>
      </c>
      <c r="M12" s="153">
        <v>0</v>
      </c>
      <c r="N12" s="153">
        <v>1</v>
      </c>
      <c r="O12" s="153">
        <v>0</v>
      </c>
      <c r="P12" s="153">
        <v>0</v>
      </c>
      <c r="Q12" s="156">
        <f t="shared" si="2"/>
        <v>1</v>
      </c>
      <c r="R12" s="153">
        <v>0</v>
      </c>
      <c r="S12" s="153">
        <v>0</v>
      </c>
      <c r="T12" s="153">
        <v>0</v>
      </c>
      <c r="U12" s="157">
        <v>0</v>
      </c>
      <c r="V12" s="156">
        <f t="shared" si="3"/>
        <v>0</v>
      </c>
      <c r="W12" s="156">
        <f t="shared" si="4"/>
        <v>1</v>
      </c>
      <c r="X12" s="158">
        <v>25</v>
      </c>
    </row>
    <row r="13" spans="2:24">
      <c r="B13" s="152" t="s">
        <v>42</v>
      </c>
      <c r="C13" s="152" t="s">
        <v>34</v>
      </c>
      <c r="D13" s="152" t="s">
        <v>29</v>
      </c>
      <c r="E13" s="153" t="s">
        <v>115</v>
      </c>
      <c r="F13" s="154" t="str">
        <f t="shared" si="1"/>
        <v>0109031401</v>
      </c>
      <c r="G13" s="155"/>
      <c r="H13" s="153">
        <v>0</v>
      </c>
      <c r="I13" s="153">
        <v>1</v>
      </c>
      <c r="J13" s="153">
        <v>0</v>
      </c>
      <c r="K13" s="153">
        <v>0</v>
      </c>
      <c r="L13" s="156">
        <f t="shared" si="0"/>
        <v>1</v>
      </c>
      <c r="M13" s="153">
        <v>2</v>
      </c>
      <c r="N13" s="153">
        <v>3</v>
      </c>
      <c r="O13" s="153">
        <v>0</v>
      </c>
      <c r="P13" s="153">
        <v>0</v>
      </c>
      <c r="Q13" s="156">
        <f t="shared" si="2"/>
        <v>5</v>
      </c>
      <c r="R13" s="153">
        <v>0</v>
      </c>
      <c r="S13" s="153">
        <v>0</v>
      </c>
      <c r="T13" s="153">
        <v>0</v>
      </c>
      <c r="U13" s="157">
        <v>0</v>
      </c>
      <c r="V13" s="156">
        <f t="shared" si="3"/>
        <v>0</v>
      </c>
      <c r="W13" s="156">
        <f t="shared" si="4"/>
        <v>5</v>
      </c>
      <c r="X13" s="158">
        <v>15.2</v>
      </c>
    </row>
    <row r="14" spans="2:24">
      <c r="B14" s="152" t="s">
        <v>42</v>
      </c>
      <c r="C14" s="152" t="s">
        <v>34</v>
      </c>
      <c r="D14" s="152" t="s">
        <v>29</v>
      </c>
      <c r="E14" s="153" t="s">
        <v>126</v>
      </c>
      <c r="F14" s="154" t="str">
        <f t="shared" si="1"/>
        <v>0109031101</v>
      </c>
      <c r="G14" s="155"/>
      <c r="H14" s="153">
        <v>0</v>
      </c>
      <c r="I14" s="153">
        <v>1</v>
      </c>
      <c r="J14" s="153">
        <v>0</v>
      </c>
      <c r="K14" s="153">
        <v>0</v>
      </c>
      <c r="L14" s="156">
        <f t="shared" si="0"/>
        <v>1</v>
      </c>
      <c r="M14" s="153">
        <v>0</v>
      </c>
      <c r="N14" s="153">
        <v>0</v>
      </c>
      <c r="O14" s="153">
        <v>0</v>
      </c>
      <c r="P14" s="153">
        <v>0</v>
      </c>
      <c r="Q14" s="156">
        <f t="shared" si="2"/>
        <v>0</v>
      </c>
      <c r="R14" s="153">
        <v>0</v>
      </c>
      <c r="S14" s="153">
        <v>1</v>
      </c>
      <c r="T14" s="153">
        <v>0</v>
      </c>
      <c r="U14" s="157">
        <v>0</v>
      </c>
      <c r="V14" s="156">
        <f t="shared" si="3"/>
        <v>1</v>
      </c>
      <c r="W14" s="156">
        <f t="shared" si="4"/>
        <v>1</v>
      </c>
      <c r="X14" s="158">
        <v>25</v>
      </c>
    </row>
    <row r="15" spans="2:24">
      <c r="B15" s="152" t="s">
        <v>42</v>
      </c>
      <c r="C15" s="152" t="s">
        <v>34</v>
      </c>
      <c r="D15" s="152" t="s">
        <v>29</v>
      </c>
      <c r="E15" s="153" t="s">
        <v>89</v>
      </c>
      <c r="F15" s="154" t="str">
        <f t="shared" si="1"/>
        <v>0109031301</v>
      </c>
      <c r="G15" s="155"/>
      <c r="H15" s="153">
        <v>0</v>
      </c>
      <c r="I15" s="153">
        <v>0</v>
      </c>
      <c r="J15" s="153">
        <v>0</v>
      </c>
      <c r="K15" s="153">
        <v>0</v>
      </c>
      <c r="L15" s="156">
        <f t="shared" si="0"/>
        <v>0</v>
      </c>
      <c r="M15" s="153">
        <v>1</v>
      </c>
      <c r="N15" s="153">
        <v>1</v>
      </c>
      <c r="O15" s="153">
        <v>0</v>
      </c>
      <c r="P15" s="153">
        <v>0</v>
      </c>
      <c r="Q15" s="156">
        <f t="shared" si="2"/>
        <v>2</v>
      </c>
      <c r="R15" s="153">
        <v>1</v>
      </c>
      <c r="S15" s="153">
        <v>0</v>
      </c>
      <c r="T15" s="153">
        <v>0</v>
      </c>
      <c r="U15" s="157">
        <v>0</v>
      </c>
      <c r="V15" s="156">
        <f t="shared" si="3"/>
        <v>1</v>
      </c>
      <c r="W15" s="156">
        <f t="shared" si="4"/>
        <v>3</v>
      </c>
      <c r="X15" s="158">
        <v>10</v>
      </c>
    </row>
    <row r="16" spans="2:24">
      <c r="B16" s="152" t="s">
        <v>42</v>
      </c>
      <c r="C16" s="152" t="s">
        <v>34</v>
      </c>
      <c r="D16" s="152" t="s">
        <v>29</v>
      </c>
      <c r="E16" s="153" t="s">
        <v>387</v>
      </c>
      <c r="F16" s="154" t="str">
        <f t="shared" si="1"/>
        <v>0109031203</v>
      </c>
      <c r="G16" s="155"/>
      <c r="H16" s="153">
        <v>0</v>
      </c>
      <c r="I16" s="153">
        <v>0</v>
      </c>
      <c r="J16" s="153">
        <v>0</v>
      </c>
      <c r="K16" s="153">
        <v>0</v>
      </c>
      <c r="L16" s="156">
        <f t="shared" si="0"/>
        <v>0</v>
      </c>
      <c r="M16" s="153">
        <v>1</v>
      </c>
      <c r="N16" s="153">
        <v>0</v>
      </c>
      <c r="O16" s="153">
        <v>0</v>
      </c>
      <c r="P16" s="153">
        <v>0</v>
      </c>
      <c r="Q16" s="156">
        <f t="shared" si="2"/>
        <v>1</v>
      </c>
      <c r="R16" s="153">
        <v>0</v>
      </c>
      <c r="S16" s="153">
        <v>0</v>
      </c>
      <c r="T16" s="153">
        <v>0</v>
      </c>
      <c r="U16" s="157">
        <v>0</v>
      </c>
      <c r="V16" s="156">
        <f t="shared" si="3"/>
        <v>0</v>
      </c>
      <c r="W16" s="156">
        <f t="shared" si="4"/>
        <v>1</v>
      </c>
      <c r="X16" s="158">
        <v>4</v>
      </c>
    </row>
    <row r="17" spans="2:26">
      <c r="B17" s="152" t="s">
        <v>42</v>
      </c>
      <c r="C17" s="152" t="s">
        <v>34</v>
      </c>
      <c r="D17" s="152" t="s">
        <v>29</v>
      </c>
      <c r="E17" s="153" t="s">
        <v>111</v>
      </c>
      <c r="F17" s="154" t="str">
        <f t="shared" si="1"/>
        <v>0109031201</v>
      </c>
      <c r="G17" s="155"/>
      <c r="H17" s="153">
        <v>0</v>
      </c>
      <c r="I17" s="153">
        <v>0</v>
      </c>
      <c r="J17" s="153">
        <v>0</v>
      </c>
      <c r="K17" s="153">
        <v>0</v>
      </c>
      <c r="L17" s="156">
        <f t="shared" si="0"/>
        <v>0</v>
      </c>
      <c r="M17" s="153">
        <v>2</v>
      </c>
      <c r="N17" s="153">
        <v>1</v>
      </c>
      <c r="O17" s="153">
        <v>0</v>
      </c>
      <c r="P17" s="153">
        <v>0</v>
      </c>
      <c r="Q17" s="156">
        <f t="shared" si="2"/>
        <v>3</v>
      </c>
      <c r="R17" s="153">
        <v>0</v>
      </c>
      <c r="S17" s="153">
        <v>0</v>
      </c>
      <c r="T17" s="153">
        <v>0</v>
      </c>
      <c r="U17" s="157">
        <v>0</v>
      </c>
      <c r="V17" s="156">
        <f t="shared" si="3"/>
        <v>0</v>
      </c>
      <c r="W17" s="156">
        <f t="shared" si="4"/>
        <v>3</v>
      </c>
      <c r="X17" s="158">
        <v>10.666666666666666</v>
      </c>
    </row>
    <row r="18" spans="2:26">
      <c r="B18" s="152" t="s">
        <v>42</v>
      </c>
      <c r="C18" s="152" t="s">
        <v>34</v>
      </c>
      <c r="D18" s="152" t="s">
        <v>29</v>
      </c>
      <c r="E18" s="153" t="s">
        <v>80</v>
      </c>
      <c r="F18" s="154" t="str">
        <f t="shared" si="1"/>
        <v>0109032006</v>
      </c>
      <c r="G18" s="155"/>
      <c r="H18" s="153">
        <v>0</v>
      </c>
      <c r="I18" s="153">
        <v>0</v>
      </c>
      <c r="J18" s="153">
        <v>1</v>
      </c>
      <c r="K18" s="153">
        <v>0</v>
      </c>
      <c r="L18" s="156">
        <f t="shared" si="0"/>
        <v>1</v>
      </c>
      <c r="M18" s="153">
        <v>0</v>
      </c>
      <c r="N18" s="153">
        <v>3</v>
      </c>
      <c r="O18" s="153">
        <v>0</v>
      </c>
      <c r="P18" s="153">
        <v>0</v>
      </c>
      <c r="Q18" s="156">
        <f t="shared" si="2"/>
        <v>3</v>
      </c>
      <c r="R18" s="153">
        <v>0</v>
      </c>
      <c r="S18" s="153">
        <v>0</v>
      </c>
      <c r="T18" s="153">
        <v>0</v>
      </c>
      <c r="U18" s="157">
        <v>0</v>
      </c>
      <c r="V18" s="156">
        <f t="shared" si="3"/>
        <v>0</v>
      </c>
      <c r="W18" s="156">
        <f t="shared" si="4"/>
        <v>3</v>
      </c>
      <c r="X18" s="158">
        <v>23</v>
      </c>
    </row>
    <row r="19" spans="2:26">
      <c r="B19" s="152" t="s">
        <v>42</v>
      </c>
      <c r="C19" s="152" t="s">
        <v>34</v>
      </c>
      <c r="D19" s="152" t="s">
        <v>29</v>
      </c>
      <c r="E19" s="153" t="s">
        <v>400</v>
      </c>
      <c r="F19" s="154" t="str">
        <f t="shared" si="1"/>
        <v>0109031209</v>
      </c>
      <c r="G19" s="155"/>
      <c r="H19" s="153">
        <v>0</v>
      </c>
      <c r="I19" s="153">
        <v>0</v>
      </c>
      <c r="J19" s="153">
        <v>0</v>
      </c>
      <c r="K19" s="153">
        <v>0</v>
      </c>
      <c r="L19" s="156">
        <f t="shared" si="0"/>
        <v>0</v>
      </c>
      <c r="M19" s="153">
        <v>0</v>
      </c>
      <c r="N19" s="153">
        <v>0</v>
      </c>
      <c r="O19" s="153">
        <v>0</v>
      </c>
      <c r="P19" s="153">
        <v>0</v>
      </c>
      <c r="Q19" s="156">
        <f t="shared" si="2"/>
        <v>0</v>
      </c>
      <c r="R19" s="153">
        <v>0</v>
      </c>
      <c r="S19" s="153">
        <v>1</v>
      </c>
      <c r="T19" s="153">
        <v>0</v>
      </c>
      <c r="U19" s="157">
        <v>0</v>
      </c>
      <c r="V19" s="156">
        <f t="shared" si="3"/>
        <v>1</v>
      </c>
      <c r="W19" s="156">
        <f t="shared" si="4"/>
        <v>1</v>
      </c>
      <c r="X19" s="158">
        <v>19</v>
      </c>
    </row>
    <row r="20" spans="2:26">
      <c r="B20" s="152" t="s">
        <v>42</v>
      </c>
      <c r="C20" s="152" t="s">
        <v>34</v>
      </c>
      <c r="D20" s="152" t="s">
        <v>29</v>
      </c>
      <c r="E20" s="153" t="s">
        <v>108</v>
      </c>
      <c r="F20" s="154" t="str">
        <f t="shared" si="1"/>
        <v>0109032001</v>
      </c>
      <c r="G20" s="155">
        <v>1</v>
      </c>
      <c r="H20" s="153">
        <v>0</v>
      </c>
      <c r="I20" s="153">
        <v>0</v>
      </c>
      <c r="J20" s="153">
        <v>0</v>
      </c>
      <c r="K20" s="153">
        <v>0</v>
      </c>
      <c r="L20" s="156">
        <f t="shared" ref="L20:L30" si="5">SUM(H20:K20)</f>
        <v>0</v>
      </c>
      <c r="M20" s="153">
        <v>1</v>
      </c>
      <c r="N20" s="153">
        <v>0</v>
      </c>
      <c r="O20" s="153">
        <v>0</v>
      </c>
      <c r="P20" s="153">
        <v>0</v>
      </c>
      <c r="Q20" s="156">
        <f>SUM(M20:P20)</f>
        <v>1</v>
      </c>
      <c r="R20" s="153">
        <v>0</v>
      </c>
      <c r="S20" s="153">
        <v>1</v>
      </c>
      <c r="T20" s="153">
        <v>0</v>
      </c>
      <c r="U20" s="157">
        <v>0</v>
      </c>
      <c r="V20" s="156">
        <f t="shared" si="3"/>
        <v>1</v>
      </c>
      <c r="W20" s="156">
        <f t="shared" si="4"/>
        <v>2</v>
      </c>
      <c r="X20" s="158">
        <v>16</v>
      </c>
      <c r="Z20" s="142" t="s">
        <v>148</v>
      </c>
    </row>
    <row r="21" spans="2:26">
      <c r="B21" s="152" t="s">
        <v>42</v>
      </c>
      <c r="C21" s="152" t="s">
        <v>34</v>
      </c>
      <c r="D21" s="152" t="s">
        <v>29</v>
      </c>
      <c r="E21" s="153" t="s">
        <v>117</v>
      </c>
      <c r="F21" s="154" t="str">
        <f t="shared" si="1"/>
        <v>0109030101</v>
      </c>
      <c r="G21" s="155">
        <v>1</v>
      </c>
      <c r="H21" s="153">
        <v>0</v>
      </c>
      <c r="I21" s="153">
        <v>0</v>
      </c>
      <c r="J21" s="153">
        <v>0</v>
      </c>
      <c r="K21" s="153">
        <v>0</v>
      </c>
      <c r="L21" s="156">
        <f t="shared" si="5"/>
        <v>0</v>
      </c>
      <c r="M21" s="153">
        <v>0</v>
      </c>
      <c r="N21" s="153">
        <v>0</v>
      </c>
      <c r="O21" s="153">
        <v>0</v>
      </c>
      <c r="P21" s="153">
        <v>0</v>
      </c>
      <c r="Q21" s="156">
        <f t="shared" ref="Q21:Q30" si="6">SUM(M21:P21)</f>
        <v>0</v>
      </c>
      <c r="R21" s="153">
        <v>0</v>
      </c>
      <c r="S21" s="153">
        <v>1</v>
      </c>
      <c r="T21" s="153">
        <v>0</v>
      </c>
      <c r="U21" s="157">
        <v>0</v>
      </c>
      <c r="V21" s="156">
        <f t="shared" si="3"/>
        <v>1</v>
      </c>
      <c r="W21" s="156">
        <f t="shared" si="4"/>
        <v>1</v>
      </c>
      <c r="X21" s="158">
        <v>23</v>
      </c>
    </row>
    <row r="22" spans="2:26">
      <c r="B22" s="152" t="s">
        <v>42</v>
      </c>
      <c r="C22" s="152" t="s">
        <v>34</v>
      </c>
      <c r="D22" s="152" t="s">
        <v>29</v>
      </c>
      <c r="E22" s="153" t="s">
        <v>119</v>
      </c>
      <c r="F22" s="154" t="str">
        <f t="shared" si="1"/>
        <v>0109031103</v>
      </c>
      <c r="G22" s="155"/>
      <c r="H22" s="153">
        <v>0</v>
      </c>
      <c r="I22" s="153">
        <v>0</v>
      </c>
      <c r="J22" s="153">
        <v>0</v>
      </c>
      <c r="K22" s="153">
        <v>0</v>
      </c>
      <c r="L22" s="156">
        <f t="shared" si="5"/>
        <v>0</v>
      </c>
      <c r="M22" s="153">
        <v>0</v>
      </c>
      <c r="N22" s="153">
        <v>0</v>
      </c>
      <c r="O22" s="153">
        <v>0</v>
      </c>
      <c r="P22" s="153">
        <v>0</v>
      </c>
      <c r="Q22" s="156">
        <f t="shared" si="6"/>
        <v>0</v>
      </c>
      <c r="R22" s="153">
        <v>0</v>
      </c>
      <c r="S22" s="153">
        <v>1</v>
      </c>
      <c r="T22" s="153">
        <v>0</v>
      </c>
      <c r="U22" s="157">
        <v>0</v>
      </c>
      <c r="V22" s="156">
        <f t="shared" si="3"/>
        <v>1</v>
      </c>
      <c r="W22" s="156">
        <f t="shared" si="4"/>
        <v>1</v>
      </c>
      <c r="X22" s="158">
        <v>22</v>
      </c>
    </row>
    <row r="23" spans="2:26">
      <c r="B23" s="152" t="s">
        <v>42</v>
      </c>
      <c r="C23" s="152" t="s">
        <v>34</v>
      </c>
      <c r="D23" s="152" t="s">
        <v>29</v>
      </c>
      <c r="E23" s="153" t="s">
        <v>468</v>
      </c>
      <c r="F23" s="154" t="str">
        <f t="shared" si="1"/>
        <v>0109032201</v>
      </c>
      <c r="G23" s="155"/>
      <c r="H23" s="153">
        <v>0</v>
      </c>
      <c r="I23" s="153">
        <v>0</v>
      </c>
      <c r="J23" s="153">
        <v>0</v>
      </c>
      <c r="K23" s="153">
        <v>0</v>
      </c>
      <c r="L23" s="156">
        <f t="shared" si="5"/>
        <v>0</v>
      </c>
      <c r="M23" s="153">
        <v>2</v>
      </c>
      <c r="N23" s="153">
        <v>0</v>
      </c>
      <c r="O23" s="153">
        <v>0</v>
      </c>
      <c r="P23" s="153">
        <v>0</v>
      </c>
      <c r="Q23" s="156">
        <f t="shared" si="6"/>
        <v>2</v>
      </c>
      <c r="R23" s="153">
        <v>0</v>
      </c>
      <c r="S23" s="153">
        <v>0</v>
      </c>
      <c r="T23" s="153">
        <v>0</v>
      </c>
      <c r="U23" s="157">
        <v>0</v>
      </c>
      <c r="V23" s="156">
        <f t="shared" si="3"/>
        <v>0</v>
      </c>
      <c r="W23" s="156">
        <f t="shared" si="4"/>
        <v>2</v>
      </c>
      <c r="X23" s="158">
        <v>5.5</v>
      </c>
    </row>
    <row r="24" spans="2:26">
      <c r="B24" s="152" t="s">
        <v>42</v>
      </c>
      <c r="C24" s="152" t="s">
        <v>34</v>
      </c>
      <c r="D24" s="152" t="s">
        <v>29</v>
      </c>
      <c r="E24" s="153" t="s">
        <v>107</v>
      </c>
      <c r="F24" s="154" t="str">
        <f t="shared" si="1"/>
        <v>0109031102</v>
      </c>
      <c r="G24" s="155"/>
      <c r="H24" s="153">
        <v>0</v>
      </c>
      <c r="I24" s="153">
        <v>1</v>
      </c>
      <c r="J24" s="153">
        <v>0</v>
      </c>
      <c r="K24" s="153">
        <v>0</v>
      </c>
      <c r="L24" s="156">
        <f t="shared" si="5"/>
        <v>1</v>
      </c>
      <c r="M24" s="153">
        <v>0</v>
      </c>
      <c r="N24" s="153">
        <v>0</v>
      </c>
      <c r="O24" s="153">
        <v>0</v>
      </c>
      <c r="P24" s="153">
        <v>0</v>
      </c>
      <c r="Q24" s="156">
        <f t="shared" si="6"/>
        <v>0</v>
      </c>
      <c r="R24" s="153">
        <v>0</v>
      </c>
      <c r="S24" s="153">
        <v>0</v>
      </c>
      <c r="T24" s="153">
        <v>0</v>
      </c>
      <c r="U24" s="157">
        <v>0</v>
      </c>
      <c r="V24" s="156">
        <f t="shared" si="3"/>
        <v>0</v>
      </c>
      <c r="W24" s="156">
        <f t="shared" si="4"/>
        <v>0</v>
      </c>
      <c r="X24" s="158" t="s">
        <v>408</v>
      </c>
    </row>
    <row r="25" spans="2:26">
      <c r="B25" s="152" t="s">
        <v>42</v>
      </c>
      <c r="C25" s="152" t="s">
        <v>34</v>
      </c>
      <c r="D25" s="152" t="s">
        <v>29</v>
      </c>
      <c r="E25" s="153" t="s">
        <v>133</v>
      </c>
      <c r="F25" s="154" t="str">
        <f t="shared" si="1"/>
        <v>0109030601</v>
      </c>
      <c r="G25" s="155"/>
      <c r="H25" s="153">
        <v>0</v>
      </c>
      <c r="I25" s="153">
        <v>0</v>
      </c>
      <c r="J25" s="153">
        <v>0</v>
      </c>
      <c r="K25" s="153">
        <v>0</v>
      </c>
      <c r="L25" s="156">
        <f t="shared" si="5"/>
        <v>0</v>
      </c>
      <c r="M25" s="153">
        <v>0</v>
      </c>
      <c r="N25" s="153">
        <v>0</v>
      </c>
      <c r="O25" s="153">
        <v>0</v>
      </c>
      <c r="P25" s="153">
        <v>0</v>
      </c>
      <c r="Q25" s="156">
        <f t="shared" si="6"/>
        <v>0</v>
      </c>
      <c r="R25" s="153">
        <v>0</v>
      </c>
      <c r="S25" s="153">
        <v>1</v>
      </c>
      <c r="T25" s="153">
        <v>0</v>
      </c>
      <c r="U25" s="157">
        <v>0</v>
      </c>
      <c r="V25" s="156">
        <f t="shared" si="3"/>
        <v>1</v>
      </c>
      <c r="W25" s="156">
        <f t="shared" si="4"/>
        <v>1</v>
      </c>
      <c r="X25" s="158">
        <v>23</v>
      </c>
    </row>
    <row r="26" spans="2:26">
      <c r="B26" s="152" t="s">
        <v>42</v>
      </c>
      <c r="C26" s="152" t="s">
        <v>34</v>
      </c>
      <c r="D26" s="152" t="s">
        <v>29</v>
      </c>
      <c r="E26" s="153" t="s">
        <v>100</v>
      </c>
      <c r="F26" s="154" t="str">
        <f t="shared" si="1"/>
        <v>0109032101</v>
      </c>
      <c r="G26" s="155"/>
      <c r="H26" s="153">
        <v>0</v>
      </c>
      <c r="I26" s="153">
        <v>0</v>
      </c>
      <c r="J26" s="153">
        <v>0</v>
      </c>
      <c r="K26" s="153">
        <v>0</v>
      </c>
      <c r="L26" s="156">
        <f t="shared" si="5"/>
        <v>0</v>
      </c>
      <c r="M26" s="153">
        <v>1</v>
      </c>
      <c r="N26" s="153">
        <v>0</v>
      </c>
      <c r="O26" s="153">
        <v>0</v>
      </c>
      <c r="P26" s="153">
        <v>0</v>
      </c>
      <c r="Q26" s="156">
        <f t="shared" si="6"/>
        <v>1</v>
      </c>
      <c r="R26" s="153">
        <v>0</v>
      </c>
      <c r="S26" s="153">
        <v>0</v>
      </c>
      <c r="T26" s="153">
        <v>0</v>
      </c>
      <c r="U26" s="157">
        <v>0</v>
      </c>
      <c r="V26" s="156">
        <f t="shared" si="3"/>
        <v>0</v>
      </c>
      <c r="W26" s="156">
        <f t="shared" si="4"/>
        <v>1</v>
      </c>
      <c r="X26" s="158">
        <v>4</v>
      </c>
    </row>
    <row r="27" spans="2:26">
      <c r="B27" s="152" t="s">
        <v>42</v>
      </c>
      <c r="C27" s="152" t="s">
        <v>34</v>
      </c>
      <c r="D27" s="152" t="s">
        <v>29</v>
      </c>
      <c r="E27" s="153" t="s">
        <v>386</v>
      </c>
      <c r="F27" s="154" t="str">
        <f t="shared" si="1"/>
        <v>0109030608</v>
      </c>
      <c r="G27" s="155"/>
      <c r="H27" s="153">
        <v>0</v>
      </c>
      <c r="I27" s="153">
        <v>0</v>
      </c>
      <c r="J27" s="153">
        <v>0</v>
      </c>
      <c r="K27" s="153">
        <v>0</v>
      </c>
      <c r="L27" s="156">
        <f t="shared" si="5"/>
        <v>0</v>
      </c>
      <c r="M27" s="153">
        <v>1</v>
      </c>
      <c r="N27" s="153">
        <v>0</v>
      </c>
      <c r="O27" s="153">
        <v>0</v>
      </c>
      <c r="P27" s="153">
        <v>0</v>
      </c>
      <c r="Q27" s="156">
        <f t="shared" si="6"/>
        <v>1</v>
      </c>
      <c r="R27" s="153">
        <v>0</v>
      </c>
      <c r="S27" s="153">
        <v>0</v>
      </c>
      <c r="T27" s="153">
        <v>0</v>
      </c>
      <c r="U27" s="157">
        <v>0</v>
      </c>
      <c r="V27" s="156">
        <f t="shared" si="3"/>
        <v>0</v>
      </c>
      <c r="W27" s="156">
        <f t="shared" si="4"/>
        <v>1</v>
      </c>
      <c r="X27" s="158">
        <v>11</v>
      </c>
    </row>
    <row r="28" spans="2:26">
      <c r="B28" s="152" t="s">
        <v>42</v>
      </c>
      <c r="C28" s="152" t="s">
        <v>34</v>
      </c>
      <c r="D28" s="152" t="s">
        <v>29</v>
      </c>
      <c r="E28" s="153" t="s">
        <v>403</v>
      </c>
      <c r="F28" s="154" t="str">
        <f t="shared" si="1"/>
        <v>0109031502</v>
      </c>
      <c r="G28" s="155"/>
      <c r="H28" s="153">
        <v>0</v>
      </c>
      <c r="I28" s="153">
        <v>0</v>
      </c>
      <c r="J28" s="153">
        <v>0</v>
      </c>
      <c r="K28" s="153">
        <v>0</v>
      </c>
      <c r="L28" s="156">
        <f t="shared" si="5"/>
        <v>0</v>
      </c>
      <c r="M28" s="153">
        <v>1</v>
      </c>
      <c r="N28" s="153">
        <v>0</v>
      </c>
      <c r="O28" s="153">
        <v>0</v>
      </c>
      <c r="P28" s="153">
        <v>0</v>
      </c>
      <c r="Q28" s="156">
        <f t="shared" si="6"/>
        <v>1</v>
      </c>
      <c r="R28" s="153">
        <v>0</v>
      </c>
      <c r="S28" s="153">
        <v>0</v>
      </c>
      <c r="T28" s="153">
        <v>0</v>
      </c>
      <c r="U28" s="157">
        <v>0</v>
      </c>
      <c r="V28" s="156">
        <f t="shared" si="3"/>
        <v>0</v>
      </c>
      <c r="W28" s="156">
        <f t="shared" si="4"/>
        <v>1</v>
      </c>
      <c r="X28" s="158">
        <v>9</v>
      </c>
    </row>
    <row r="29" spans="2:26">
      <c r="B29" s="152" t="s">
        <v>42</v>
      </c>
      <c r="C29" s="152" t="s">
        <v>34</v>
      </c>
      <c r="D29" s="152" t="s">
        <v>29</v>
      </c>
      <c r="E29" s="153" t="s">
        <v>530</v>
      </c>
      <c r="F29" s="154" t="str">
        <f t="shared" si="1"/>
        <v>0109031207</v>
      </c>
      <c r="G29" s="155"/>
      <c r="H29" s="153">
        <v>0</v>
      </c>
      <c r="I29" s="153">
        <v>0</v>
      </c>
      <c r="J29" s="153">
        <v>0</v>
      </c>
      <c r="K29" s="153">
        <v>0</v>
      </c>
      <c r="L29" s="156">
        <f t="shared" si="5"/>
        <v>0</v>
      </c>
      <c r="M29" s="153">
        <v>0</v>
      </c>
      <c r="N29" s="153">
        <v>0</v>
      </c>
      <c r="O29" s="153">
        <v>0</v>
      </c>
      <c r="P29" s="153">
        <v>0</v>
      </c>
      <c r="Q29" s="156">
        <f t="shared" si="6"/>
        <v>0</v>
      </c>
      <c r="R29" s="153">
        <v>1</v>
      </c>
      <c r="S29" s="153">
        <v>0</v>
      </c>
      <c r="T29" s="153">
        <v>0</v>
      </c>
      <c r="U29" s="157">
        <v>0</v>
      </c>
      <c r="V29" s="156">
        <f t="shared" si="3"/>
        <v>1</v>
      </c>
      <c r="W29" s="156">
        <f t="shared" si="4"/>
        <v>1</v>
      </c>
      <c r="X29" s="158">
        <v>2</v>
      </c>
    </row>
    <row r="30" spans="2:26">
      <c r="B30" s="152" t="s">
        <v>42</v>
      </c>
      <c r="C30" s="152" t="s">
        <v>34</v>
      </c>
      <c r="D30" s="152" t="s">
        <v>29</v>
      </c>
      <c r="E30" s="153" t="s">
        <v>110</v>
      </c>
      <c r="F30" s="154" t="str">
        <f t="shared" si="1"/>
        <v>0109030501</v>
      </c>
      <c r="G30" s="155"/>
      <c r="H30" s="153">
        <v>0</v>
      </c>
      <c r="I30" s="153">
        <v>0</v>
      </c>
      <c r="J30" s="153">
        <v>0</v>
      </c>
      <c r="K30" s="153">
        <v>0</v>
      </c>
      <c r="L30" s="156">
        <f t="shared" si="5"/>
        <v>0</v>
      </c>
      <c r="M30" s="153">
        <v>0</v>
      </c>
      <c r="N30" s="153">
        <v>1</v>
      </c>
      <c r="O30" s="153">
        <v>0</v>
      </c>
      <c r="P30" s="153">
        <v>0</v>
      </c>
      <c r="Q30" s="156">
        <f t="shared" si="6"/>
        <v>1</v>
      </c>
      <c r="R30" s="153">
        <v>0</v>
      </c>
      <c r="S30" s="153">
        <v>0</v>
      </c>
      <c r="T30" s="153">
        <v>0</v>
      </c>
      <c r="U30" s="157">
        <v>0</v>
      </c>
      <c r="V30" s="156">
        <f t="shared" si="3"/>
        <v>0</v>
      </c>
      <c r="W30" s="156">
        <f t="shared" si="4"/>
        <v>1</v>
      </c>
      <c r="X30" s="158">
        <v>24</v>
      </c>
    </row>
    <row r="31" spans="2:26">
      <c r="B31" s="152" t="s">
        <v>42</v>
      </c>
      <c r="C31" s="152" t="s">
        <v>34</v>
      </c>
      <c r="D31" s="152" t="s">
        <v>29</v>
      </c>
      <c r="E31" s="153" t="s">
        <v>650</v>
      </c>
      <c r="F31" s="154" t="str">
        <f t="shared" si="1"/>
        <v>0109031402</v>
      </c>
      <c r="G31" s="155"/>
      <c r="H31" s="153">
        <v>0</v>
      </c>
      <c r="I31" s="153">
        <v>0</v>
      </c>
      <c r="J31" s="153">
        <v>0</v>
      </c>
      <c r="K31" s="153">
        <v>0</v>
      </c>
      <c r="L31" s="156">
        <f t="shared" si="0"/>
        <v>0</v>
      </c>
      <c r="M31" s="153">
        <v>0</v>
      </c>
      <c r="N31" s="153">
        <v>0</v>
      </c>
      <c r="O31" s="153">
        <v>0</v>
      </c>
      <c r="P31" s="153">
        <v>0</v>
      </c>
      <c r="Q31" s="156">
        <f t="shared" si="2"/>
        <v>0</v>
      </c>
      <c r="R31" s="153">
        <v>0</v>
      </c>
      <c r="S31" s="153">
        <v>1</v>
      </c>
      <c r="T31" s="153">
        <v>0</v>
      </c>
      <c r="U31" s="157">
        <v>0</v>
      </c>
      <c r="V31" s="156">
        <f t="shared" si="3"/>
        <v>1</v>
      </c>
      <c r="W31" s="156">
        <f t="shared" si="4"/>
        <v>1</v>
      </c>
      <c r="X31" s="158">
        <v>28</v>
      </c>
    </row>
    <row r="32" spans="2:26">
      <c r="B32" s="152" t="s">
        <v>42</v>
      </c>
      <c r="C32" s="152" t="s">
        <v>34</v>
      </c>
      <c r="D32" s="152">
        <v>18</v>
      </c>
      <c r="E32" s="153" t="s">
        <v>33</v>
      </c>
      <c r="F32" s="154" t="str">
        <f t="shared" si="1"/>
        <v>0109181501</v>
      </c>
      <c r="G32" s="155"/>
      <c r="H32" s="153">
        <v>0</v>
      </c>
      <c r="I32" s="153">
        <v>0</v>
      </c>
      <c r="J32" s="153">
        <v>0</v>
      </c>
      <c r="K32" s="153">
        <v>0</v>
      </c>
      <c r="L32" s="156">
        <f t="shared" si="0"/>
        <v>0</v>
      </c>
      <c r="M32" s="153">
        <v>1</v>
      </c>
      <c r="N32" s="153">
        <v>1</v>
      </c>
      <c r="O32" s="153">
        <v>0</v>
      </c>
      <c r="P32" s="153">
        <v>0</v>
      </c>
      <c r="Q32" s="156">
        <f t="shared" si="2"/>
        <v>2</v>
      </c>
      <c r="R32" s="153">
        <v>1</v>
      </c>
      <c r="S32" s="153">
        <v>0</v>
      </c>
      <c r="T32" s="153">
        <v>0</v>
      </c>
      <c r="U32" s="157">
        <v>0</v>
      </c>
      <c r="V32" s="156">
        <f t="shared" si="3"/>
        <v>1</v>
      </c>
      <c r="W32" s="156">
        <f t="shared" si="4"/>
        <v>3</v>
      </c>
      <c r="X32" s="158">
        <v>7.666666666666667</v>
      </c>
    </row>
    <row r="33" spans="2:24">
      <c r="B33" s="152" t="s">
        <v>42</v>
      </c>
      <c r="C33" s="152" t="s">
        <v>34</v>
      </c>
      <c r="D33" s="152">
        <v>18</v>
      </c>
      <c r="E33" s="153" t="s">
        <v>89</v>
      </c>
      <c r="F33" s="154" t="str">
        <f t="shared" si="1"/>
        <v>0109181301</v>
      </c>
      <c r="G33" s="155"/>
      <c r="H33" s="153">
        <v>0</v>
      </c>
      <c r="I33" s="153">
        <v>0</v>
      </c>
      <c r="J33" s="153">
        <v>0</v>
      </c>
      <c r="K33" s="153">
        <v>0</v>
      </c>
      <c r="L33" s="156">
        <f t="shared" si="0"/>
        <v>0</v>
      </c>
      <c r="M33" s="153">
        <v>1</v>
      </c>
      <c r="N33" s="153">
        <v>0</v>
      </c>
      <c r="O33" s="153">
        <v>0</v>
      </c>
      <c r="P33" s="153">
        <v>0</v>
      </c>
      <c r="Q33" s="156">
        <f t="shared" si="2"/>
        <v>1</v>
      </c>
      <c r="R33" s="153">
        <v>0</v>
      </c>
      <c r="S33" s="153">
        <v>0</v>
      </c>
      <c r="T33" s="153">
        <v>1</v>
      </c>
      <c r="U33" s="157">
        <v>0</v>
      </c>
      <c r="V33" s="156">
        <f t="shared" si="3"/>
        <v>1</v>
      </c>
      <c r="W33" s="156">
        <f t="shared" si="4"/>
        <v>2</v>
      </c>
      <c r="X33" s="158">
        <v>20.5</v>
      </c>
    </row>
    <row r="34" spans="2:24">
      <c r="B34" s="152" t="s">
        <v>42</v>
      </c>
      <c r="C34" s="152" t="s">
        <v>34</v>
      </c>
      <c r="D34" s="152">
        <v>18</v>
      </c>
      <c r="E34" s="153" t="s">
        <v>400</v>
      </c>
      <c r="F34" s="154" t="str">
        <f t="shared" si="1"/>
        <v>0109181209</v>
      </c>
      <c r="G34" s="155"/>
      <c r="H34" s="153">
        <v>0</v>
      </c>
      <c r="I34" s="153">
        <v>0</v>
      </c>
      <c r="J34" s="153">
        <v>0</v>
      </c>
      <c r="K34" s="153">
        <v>0</v>
      </c>
      <c r="L34" s="156">
        <f t="shared" si="0"/>
        <v>0</v>
      </c>
      <c r="M34" s="153">
        <v>0</v>
      </c>
      <c r="N34" s="153">
        <v>1</v>
      </c>
      <c r="O34" s="153">
        <v>0</v>
      </c>
      <c r="P34" s="153">
        <v>0</v>
      </c>
      <c r="Q34" s="156">
        <f t="shared" si="2"/>
        <v>1</v>
      </c>
      <c r="R34" s="153">
        <v>0</v>
      </c>
      <c r="S34" s="153">
        <v>0</v>
      </c>
      <c r="T34" s="153">
        <v>0</v>
      </c>
      <c r="U34" s="157">
        <v>0</v>
      </c>
      <c r="V34" s="156">
        <f t="shared" si="3"/>
        <v>0</v>
      </c>
      <c r="W34" s="156">
        <f t="shared" si="4"/>
        <v>1</v>
      </c>
      <c r="X34" s="158">
        <v>20</v>
      </c>
    </row>
    <row r="35" spans="2:24">
      <c r="B35" s="152" t="s">
        <v>42</v>
      </c>
      <c r="C35" s="152" t="s">
        <v>34</v>
      </c>
      <c r="D35" s="152">
        <v>18</v>
      </c>
      <c r="E35" s="153" t="s">
        <v>119</v>
      </c>
      <c r="F35" s="154" t="str">
        <f t="shared" si="1"/>
        <v>0109181103</v>
      </c>
      <c r="G35" s="155"/>
      <c r="H35" s="153">
        <v>0</v>
      </c>
      <c r="I35" s="153">
        <v>0</v>
      </c>
      <c r="J35" s="153">
        <v>0</v>
      </c>
      <c r="K35" s="153">
        <v>0</v>
      </c>
      <c r="L35" s="156">
        <f t="shared" si="0"/>
        <v>0</v>
      </c>
      <c r="M35" s="153">
        <v>0</v>
      </c>
      <c r="N35" s="153">
        <v>0</v>
      </c>
      <c r="O35" s="153">
        <v>0</v>
      </c>
      <c r="P35" s="153">
        <v>0</v>
      </c>
      <c r="Q35" s="156">
        <f t="shared" si="2"/>
        <v>0</v>
      </c>
      <c r="R35" s="153">
        <v>0</v>
      </c>
      <c r="S35" s="153">
        <v>1</v>
      </c>
      <c r="T35" s="153">
        <v>0</v>
      </c>
      <c r="U35" s="157">
        <v>0</v>
      </c>
      <c r="V35" s="156">
        <f t="shared" si="3"/>
        <v>1</v>
      </c>
      <c r="W35" s="156">
        <f t="shared" si="4"/>
        <v>1</v>
      </c>
      <c r="X35" s="158">
        <v>16</v>
      </c>
    </row>
    <row r="36" spans="2:24">
      <c r="B36" s="152" t="s">
        <v>42</v>
      </c>
      <c r="C36" s="152" t="s">
        <v>34</v>
      </c>
      <c r="D36" s="152">
        <v>18</v>
      </c>
      <c r="E36" s="153" t="s">
        <v>404</v>
      </c>
      <c r="F36" s="154" t="str">
        <f t="shared" si="1"/>
        <v>0109182301</v>
      </c>
      <c r="G36" s="155"/>
      <c r="H36" s="153">
        <v>0</v>
      </c>
      <c r="I36" s="153">
        <v>1</v>
      </c>
      <c r="J36" s="153">
        <v>0</v>
      </c>
      <c r="K36" s="153">
        <v>0</v>
      </c>
      <c r="L36" s="156">
        <f t="shared" si="0"/>
        <v>1</v>
      </c>
      <c r="M36" s="153">
        <v>0</v>
      </c>
      <c r="N36" s="153">
        <v>0</v>
      </c>
      <c r="O36" s="153">
        <v>0</v>
      </c>
      <c r="P36" s="153">
        <v>0</v>
      </c>
      <c r="Q36" s="156">
        <f t="shared" si="2"/>
        <v>0</v>
      </c>
      <c r="R36" s="153">
        <v>0</v>
      </c>
      <c r="S36" s="153">
        <v>0</v>
      </c>
      <c r="T36" s="153">
        <v>0</v>
      </c>
      <c r="U36" s="157">
        <v>0</v>
      </c>
      <c r="V36" s="156">
        <f t="shared" si="3"/>
        <v>0</v>
      </c>
      <c r="W36" s="156">
        <f t="shared" si="4"/>
        <v>0</v>
      </c>
      <c r="X36" s="158" t="s">
        <v>408</v>
      </c>
    </row>
    <row r="37" spans="2:24">
      <c r="B37" s="152" t="s">
        <v>42</v>
      </c>
      <c r="C37" s="152" t="s">
        <v>34</v>
      </c>
      <c r="D37" s="152">
        <v>18</v>
      </c>
      <c r="E37" s="153" t="s">
        <v>110</v>
      </c>
      <c r="F37" s="154" t="str">
        <f t="shared" si="1"/>
        <v>0109180501</v>
      </c>
      <c r="G37" s="155"/>
      <c r="H37" s="153">
        <v>0</v>
      </c>
      <c r="I37" s="153">
        <v>0</v>
      </c>
      <c r="J37" s="153">
        <v>0</v>
      </c>
      <c r="K37" s="153">
        <v>0</v>
      </c>
      <c r="L37" s="156">
        <f t="shared" si="0"/>
        <v>0</v>
      </c>
      <c r="M37" s="153">
        <v>0</v>
      </c>
      <c r="N37" s="153">
        <v>0</v>
      </c>
      <c r="O37" s="153">
        <v>0</v>
      </c>
      <c r="P37" s="153">
        <v>0</v>
      </c>
      <c r="Q37" s="156">
        <f t="shared" si="2"/>
        <v>0</v>
      </c>
      <c r="R37" s="153">
        <v>0</v>
      </c>
      <c r="S37" s="153">
        <v>1</v>
      </c>
      <c r="T37" s="153">
        <v>0</v>
      </c>
      <c r="U37" s="157">
        <v>0</v>
      </c>
      <c r="V37" s="156">
        <f t="shared" si="3"/>
        <v>1</v>
      </c>
      <c r="W37" s="156">
        <f t="shared" si="4"/>
        <v>1</v>
      </c>
      <c r="X37" s="158">
        <v>30</v>
      </c>
    </row>
    <row r="38" spans="2:24">
      <c r="B38" s="152" t="s">
        <v>42</v>
      </c>
      <c r="C38" s="152" t="s">
        <v>34</v>
      </c>
      <c r="D38" s="152">
        <v>22</v>
      </c>
      <c r="E38" s="153" t="s">
        <v>50</v>
      </c>
      <c r="F38" s="154" t="str">
        <f t="shared" si="1"/>
        <v>0109220401</v>
      </c>
      <c r="G38" s="155"/>
      <c r="H38" s="153">
        <v>0</v>
      </c>
      <c r="I38" s="153">
        <v>0</v>
      </c>
      <c r="J38" s="153">
        <v>0</v>
      </c>
      <c r="K38" s="153">
        <v>0</v>
      </c>
      <c r="L38" s="156">
        <f t="shared" si="0"/>
        <v>0</v>
      </c>
      <c r="M38" s="153">
        <v>2</v>
      </c>
      <c r="N38" s="153">
        <v>1</v>
      </c>
      <c r="O38" s="153">
        <v>0</v>
      </c>
      <c r="P38" s="153">
        <v>0</v>
      </c>
      <c r="Q38" s="156">
        <f t="shared" si="2"/>
        <v>3</v>
      </c>
      <c r="R38" s="153">
        <v>0</v>
      </c>
      <c r="S38" s="153">
        <v>0</v>
      </c>
      <c r="T38" s="153">
        <v>0</v>
      </c>
      <c r="U38" s="157">
        <v>0</v>
      </c>
      <c r="V38" s="156">
        <f t="shared" si="3"/>
        <v>0</v>
      </c>
      <c r="W38" s="156">
        <f t="shared" si="4"/>
        <v>3</v>
      </c>
      <c r="X38" s="158">
        <v>12.333333333333334</v>
      </c>
    </row>
    <row r="39" spans="2:24">
      <c r="B39" s="152" t="s">
        <v>42</v>
      </c>
      <c r="C39" s="152" t="s">
        <v>34</v>
      </c>
      <c r="D39" s="152">
        <v>22</v>
      </c>
      <c r="E39" s="153" t="s">
        <v>115</v>
      </c>
      <c r="F39" s="154" t="str">
        <f t="shared" si="1"/>
        <v>0109221401</v>
      </c>
      <c r="G39" s="155"/>
      <c r="H39" s="153">
        <v>0</v>
      </c>
      <c r="I39" s="153">
        <v>0</v>
      </c>
      <c r="J39" s="153">
        <v>0</v>
      </c>
      <c r="K39" s="153">
        <v>0</v>
      </c>
      <c r="L39" s="156">
        <f t="shared" si="0"/>
        <v>0</v>
      </c>
      <c r="M39" s="153">
        <v>1</v>
      </c>
      <c r="N39" s="153">
        <v>0</v>
      </c>
      <c r="O39" s="153">
        <v>0</v>
      </c>
      <c r="P39" s="153">
        <v>0</v>
      </c>
      <c r="Q39" s="156">
        <f t="shared" si="2"/>
        <v>1</v>
      </c>
      <c r="R39" s="153">
        <v>0</v>
      </c>
      <c r="S39" s="153">
        <v>0</v>
      </c>
      <c r="T39" s="153">
        <v>0</v>
      </c>
      <c r="U39" s="157">
        <v>0</v>
      </c>
      <c r="V39" s="156">
        <f t="shared" si="3"/>
        <v>0</v>
      </c>
      <c r="W39" s="156">
        <f t="shared" si="4"/>
        <v>1</v>
      </c>
      <c r="X39" s="158">
        <v>10</v>
      </c>
    </row>
    <row r="40" spans="2:24">
      <c r="B40" s="152" t="s">
        <v>42</v>
      </c>
      <c r="C40" s="152" t="s">
        <v>34</v>
      </c>
      <c r="D40" s="152">
        <v>22</v>
      </c>
      <c r="E40" s="153" t="s">
        <v>387</v>
      </c>
      <c r="F40" s="154" t="str">
        <f t="shared" si="1"/>
        <v>0109221203</v>
      </c>
      <c r="G40" s="155"/>
      <c r="H40" s="153">
        <v>0</v>
      </c>
      <c r="I40" s="153">
        <v>0</v>
      </c>
      <c r="J40" s="153">
        <v>0</v>
      </c>
      <c r="K40" s="153">
        <v>0</v>
      </c>
      <c r="L40" s="156">
        <f t="shared" si="0"/>
        <v>0</v>
      </c>
      <c r="M40" s="153">
        <v>1</v>
      </c>
      <c r="N40" s="153">
        <v>0</v>
      </c>
      <c r="O40" s="153">
        <v>0</v>
      </c>
      <c r="P40" s="153">
        <v>0</v>
      </c>
      <c r="Q40" s="156">
        <f t="shared" si="2"/>
        <v>1</v>
      </c>
      <c r="R40" s="153">
        <v>0</v>
      </c>
      <c r="S40" s="153">
        <v>0</v>
      </c>
      <c r="T40" s="153">
        <v>0</v>
      </c>
      <c r="U40" s="157">
        <v>0</v>
      </c>
      <c r="V40" s="156">
        <f t="shared" si="3"/>
        <v>0</v>
      </c>
      <c r="W40" s="156">
        <f t="shared" si="4"/>
        <v>1</v>
      </c>
      <c r="X40" s="158">
        <v>7</v>
      </c>
    </row>
    <row r="41" spans="2:24">
      <c r="B41" s="152" t="s">
        <v>42</v>
      </c>
      <c r="C41" s="152" t="s">
        <v>34</v>
      </c>
      <c r="D41" s="152">
        <v>22</v>
      </c>
      <c r="E41" s="153" t="s">
        <v>80</v>
      </c>
      <c r="F41" s="154" t="str">
        <f t="shared" si="1"/>
        <v>0109222006</v>
      </c>
      <c r="G41" s="155"/>
      <c r="H41" s="153">
        <v>0</v>
      </c>
      <c r="I41" s="153">
        <v>0</v>
      </c>
      <c r="J41" s="153">
        <v>0</v>
      </c>
      <c r="K41" s="153">
        <v>0</v>
      </c>
      <c r="L41" s="156">
        <f t="shared" si="0"/>
        <v>0</v>
      </c>
      <c r="M41" s="153">
        <v>1</v>
      </c>
      <c r="N41" s="153">
        <v>0</v>
      </c>
      <c r="O41" s="153">
        <v>0</v>
      </c>
      <c r="P41" s="153">
        <v>0</v>
      </c>
      <c r="Q41" s="156">
        <f t="shared" si="2"/>
        <v>1</v>
      </c>
      <c r="R41" s="153">
        <v>0</v>
      </c>
      <c r="S41" s="153">
        <v>0</v>
      </c>
      <c r="T41" s="153">
        <v>0</v>
      </c>
      <c r="U41" s="157">
        <v>0</v>
      </c>
      <c r="V41" s="156">
        <f t="shared" si="3"/>
        <v>0</v>
      </c>
      <c r="W41" s="156">
        <f t="shared" si="4"/>
        <v>1</v>
      </c>
      <c r="X41" s="158">
        <v>3</v>
      </c>
    </row>
    <row r="42" spans="2:24">
      <c r="B42" s="152" t="s">
        <v>42</v>
      </c>
      <c r="C42" s="152" t="s">
        <v>34</v>
      </c>
      <c r="D42" s="152">
        <v>39</v>
      </c>
      <c r="E42" s="153" t="s">
        <v>50</v>
      </c>
      <c r="F42" s="154" t="str">
        <f t="shared" si="1"/>
        <v>0109390401</v>
      </c>
      <c r="G42" s="155"/>
      <c r="H42" s="153">
        <v>0</v>
      </c>
      <c r="I42" s="153">
        <v>0</v>
      </c>
      <c r="J42" s="153">
        <v>0</v>
      </c>
      <c r="K42" s="153">
        <v>0</v>
      </c>
      <c r="L42" s="156">
        <f t="shared" si="0"/>
        <v>0</v>
      </c>
      <c r="M42" s="153">
        <v>0</v>
      </c>
      <c r="N42" s="153">
        <v>2</v>
      </c>
      <c r="O42" s="153">
        <v>0</v>
      </c>
      <c r="P42" s="153">
        <v>0</v>
      </c>
      <c r="Q42" s="156">
        <f t="shared" si="2"/>
        <v>2</v>
      </c>
      <c r="R42" s="153">
        <v>0</v>
      </c>
      <c r="S42" s="153">
        <v>0</v>
      </c>
      <c r="T42" s="153">
        <v>0</v>
      </c>
      <c r="U42" s="157">
        <v>0</v>
      </c>
      <c r="V42" s="156">
        <f t="shared" si="3"/>
        <v>0</v>
      </c>
      <c r="W42" s="156">
        <f t="shared" si="4"/>
        <v>2</v>
      </c>
      <c r="X42" s="158">
        <v>24.5</v>
      </c>
    </row>
    <row r="43" spans="2:24">
      <c r="B43" s="152" t="s">
        <v>42</v>
      </c>
      <c r="C43" s="152" t="s">
        <v>34</v>
      </c>
      <c r="D43" s="152">
        <v>39</v>
      </c>
      <c r="E43" s="153" t="s">
        <v>33</v>
      </c>
      <c r="F43" s="154" t="str">
        <f t="shared" si="1"/>
        <v>0109391501</v>
      </c>
      <c r="G43" s="155"/>
      <c r="H43" s="153">
        <v>0</v>
      </c>
      <c r="I43" s="153">
        <v>0</v>
      </c>
      <c r="J43" s="153">
        <v>0</v>
      </c>
      <c r="K43" s="153">
        <v>0</v>
      </c>
      <c r="L43" s="156">
        <f t="shared" si="0"/>
        <v>0</v>
      </c>
      <c r="M43" s="153">
        <v>0</v>
      </c>
      <c r="N43" s="153">
        <v>2</v>
      </c>
      <c r="O43" s="153">
        <v>0</v>
      </c>
      <c r="P43" s="153">
        <v>0</v>
      </c>
      <c r="Q43" s="156">
        <f t="shared" si="2"/>
        <v>2</v>
      </c>
      <c r="R43" s="153">
        <v>0</v>
      </c>
      <c r="S43" s="153">
        <v>2</v>
      </c>
      <c r="T43" s="153">
        <v>0</v>
      </c>
      <c r="U43" s="157">
        <v>0</v>
      </c>
      <c r="V43" s="156">
        <f t="shared" si="3"/>
        <v>2</v>
      </c>
      <c r="W43" s="156">
        <f t="shared" si="4"/>
        <v>4</v>
      </c>
      <c r="X43" s="158">
        <v>28.75</v>
      </c>
    </row>
    <row r="44" spans="2:24">
      <c r="B44" s="152" t="s">
        <v>42</v>
      </c>
      <c r="C44" s="152" t="s">
        <v>34</v>
      </c>
      <c r="D44" s="152">
        <v>39</v>
      </c>
      <c r="E44" s="153" t="s">
        <v>405</v>
      </c>
      <c r="F44" s="154" t="str">
        <f t="shared" si="1"/>
        <v>0109391001</v>
      </c>
      <c r="G44" s="155"/>
      <c r="H44" s="153">
        <v>0</v>
      </c>
      <c r="I44" s="153">
        <v>1</v>
      </c>
      <c r="J44" s="153">
        <v>0</v>
      </c>
      <c r="K44" s="153">
        <v>0</v>
      </c>
      <c r="L44" s="156">
        <f t="shared" si="0"/>
        <v>1</v>
      </c>
      <c r="M44" s="153">
        <v>0</v>
      </c>
      <c r="N44" s="153">
        <v>0</v>
      </c>
      <c r="O44" s="153">
        <v>0</v>
      </c>
      <c r="P44" s="153">
        <v>0</v>
      </c>
      <c r="Q44" s="156">
        <f t="shared" si="2"/>
        <v>0</v>
      </c>
      <c r="R44" s="153">
        <v>0</v>
      </c>
      <c r="S44" s="153">
        <v>0</v>
      </c>
      <c r="T44" s="153">
        <v>0</v>
      </c>
      <c r="U44" s="157">
        <v>0</v>
      </c>
      <c r="V44" s="156">
        <f t="shared" si="3"/>
        <v>0</v>
      </c>
      <c r="W44" s="156">
        <f t="shared" si="4"/>
        <v>0</v>
      </c>
      <c r="X44" s="158" t="s">
        <v>408</v>
      </c>
    </row>
    <row r="45" spans="2:24">
      <c r="B45" s="152" t="s">
        <v>42</v>
      </c>
      <c r="C45" s="152" t="s">
        <v>34</v>
      </c>
      <c r="D45" s="152">
        <v>39</v>
      </c>
      <c r="E45" s="153" t="s">
        <v>115</v>
      </c>
      <c r="F45" s="154" t="str">
        <f t="shared" si="1"/>
        <v>0109391401</v>
      </c>
      <c r="G45" s="155"/>
      <c r="H45" s="153">
        <v>0</v>
      </c>
      <c r="I45" s="153">
        <v>0</v>
      </c>
      <c r="J45" s="153">
        <v>0</v>
      </c>
      <c r="K45" s="153">
        <v>0</v>
      </c>
      <c r="L45" s="156">
        <f t="shared" si="0"/>
        <v>0</v>
      </c>
      <c r="M45" s="153">
        <v>0</v>
      </c>
      <c r="N45" s="153">
        <v>1</v>
      </c>
      <c r="O45" s="153">
        <v>0</v>
      </c>
      <c r="P45" s="153">
        <v>0</v>
      </c>
      <c r="Q45" s="156">
        <f t="shared" si="2"/>
        <v>1</v>
      </c>
      <c r="R45" s="153">
        <v>0</v>
      </c>
      <c r="S45" s="153">
        <v>0</v>
      </c>
      <c r="T45" s="153">
        <v>0</v>
      </c>
      <c r="U45" s="157">
        <v>0</v>
      </c>
      <c r="V45" s="156">
        <f t="shared" si="3"/>
        <v>0</v>
      </c>
      <c r="W45" s="156">
        <f t="shared" si="4"/>
        <v>1</v>
      </c>
      <c r="X45" s="158">
        <v>25</v>
      </c>
    </row>
    <row r="46" spans="2:24">
      <c r="B46" s="152" t="s">
        <v>42</v>
      </c>
      <c r="C46" s="152" t="s">
        <v>34</v>
      </c>
      <c r="D46" s="152">
        <v>39</v>
      </c>
      <c r="E46" s="153" t="s">
        <v>387</v>
      </c>
      <c r="F46" s="154" t="str">
        <f t="shared" si="1"/>
        <v>0109391203</v>
      </c>
      <c r="G46" s="155"/>
      <c r="H46" s="153">
        <v>0</v>
      </c>
      <c r="I46" s="153">
        <v>0</v>
      </c>
      <c r="J46" s="153">
        <v>0</v>
      </c>
      <c r="K46" s="153">
        <v>0</v>
      </c>
      <c r="L46" s="156">
        <f t="shared" si="0"/>
        <v>0</v>
      </c>
      <c r="M46" s="153">
        <v>0</v>
      </c>
      <c r="N46" s="153">
        <v>1</v>
      </c>
      <c r="O46" s="153">
        <v>0</v>
      </c>
      <c r="P46" s="153">
        <v>0</v>
      </c>
      <c r="Q46" s="156">
        <f t="shared" si="2"/>
        <v>1</v>
      </c>
      <c r="R46" s="153">
        <v>0</v>
      </c>
      <c r="S46" s="153">
        <v>1</v>
      </c>
      <c r="T46" s="153">
        <v>0</v>
      </c>
      <c r="U46" s="157">
        <v>0</v>
      </c>
      <c r="V46" s="156">
        <f t="shared" si="3"/>
        <v>1</v>
      </c>
      <c r="W46" s="156">
        <f t="shared" si="4"/>
        <v>2</v>
      </c>
      <c r="X46" s="158">
        <v>28</v>
      </c>
    </row>
    <row r="47" spans="2:24">
      <c r="B47" s="152" t="s">
        <v>42</v>
      </c>
      <c r="C47" s="152" t="s">
        <v>34</v>
      </c>
      <c r="D47" s="152">
        <v>39</v>
      </c>
      <c r="E47" s="153" t="s">
        <v>80</v>
      </c>
      <c r="F47" s="154" t="str">
        <f t="shared" si="1"/>
        <v>0109392006</v>
      </c>
      <c r="G47" s="155"/>
      <c r="H47" s="153">
        <v>0</v>
      </c>
      <c r="I47" s="153">
        <v>0</v>
      </c>
      <c r="J47" s="153">
        <v>1</v>
      </c>
      <c r="K47" s="153">
        <v>0</v>
      </c>
      <c r="L47" s="156">
        <f t="shared" si="0"/>
        <v>1</v>
      </c>
      <c r="M47" s="153">
        <v>1</v>
      </c>
      <c r="N47" s="153">
        <v>1</v>
      </c>
      <c r="O47" s="153">
        <v>0</v>
      </c>
      <c r="P47" s="153">
        <v>0</v>
      </c>
      <c r="Q47" s="156">
        <f t="shared" si="2"/>
        <v>2</v>
      </c>
      <c r="R47" s="153">
        <v>0</v>
      </c>
      <c r="S47" s="153">
        <v>0</v>
      </c>
      <c r="T47" s="153">
        <v>0</v>
      </c>
      <c r="U47" s="157">
        <v>0</v>
      </c>
      <c r="V47" s="156">
        <f t="shared" si="3"/>
        <v>0</v>
      </c>
      <c r="W47" s="156">
        <f t="shared" si="4"/>
        <v>2</v>
      </c>
      <c r="X47" s="158">
        <v>16.5</v>
      </c>
    </row>
    <row r="48" spans="2:24">
      <c r="B48" s="152" t="s">
        <v>42</v>
      </c>
      <c r="C48" s="152" t="s">
        <v>34</v>
      </c>
      <c r="D48" s="152">
        <v>39</v>
      </c>
      <c r="E48" s="153" t="s">
        <v>108</v>
      </c>
      <c r="F48" s="154" t="str">
        <f t="shared" si="1"/>
        <v>0109392001</v>
      </c>
      <c r="G48" s="155"/>
      <c r="H48" s="153">
        <v>0</v>
      </c>
      <c r="I48" s="153">
        <v>0</v>
      </c>
      <c r="J48" s="153">
        <v>0</v>
      </c>
      <c r="K48" s="153">
        <v>0</v>
      </c>
      <c r="L48" s="156">
        <f t="shared" si="0"/>
        <v>0</v>
      </c>
      <c r="M48" s="153">
        <v>0</v>
      </c>
      <c r="N48" s="153">
        <v>1</v>
      </c>
      <c r="O48" s="153">
        <v>0</v>
      </c>
      <c r="P48" s="153">
        <v>0</v>
      </c>
      <c r="Q48" s="156">
        <f t="shared" si="2"/>
        <v>1</v>
      </c>
      <c r="R48" s="153">
        <v>0</v>
      </c>
      <c r="S48" s="153">
        <v>0</v>
      </c>
      <c r="T48" s="153">
        <v>0</v>
      </c>
      <c r="U48" s="157">
        <v>0</v>
      </c>
      <c r="V48" s="156">
        <f t="shared" si="3"/>
        <v>0</v>
      </c>
      <c r="W48" s="156">
        <f t="shared" si="4"/>
        <v>1</v>
      </c>
      <c r="X48" s="158">
        <v>19</v>
      </c>
    </row>
    <row r="49" spans="2:24">
      <c r="B49" s="152" t="s">
        <v>42</v>
      </c>
      <c r="C49" s="152" t="s">
        <v>34</v>
      </c>
      <c r="D49" s="152">
        <v>39</v>
      </c>
      <c r="E49" s="153" t="s">
        <v>404</v>
      </c>
      <c r="F49" s="154" t="str">
        <f t="shared" si="1"/>
        <v>0109392301</v>
      </c>
      <c r="G49" s="155"/>
      <c r="H49" s="153">
        <v>0</v>
      </c>
      <c r="I49" s="153">
        <v>0</v>
      </c>
      <c r="J49" s="153">
        <v>0</v>
      </c>
      <c r="K49" s="153">
        <v>0</v>
      </c>
      <c r="L49" s="156">
        <f t="shared" si="0"/>
        <v>0</v>
      </c>
      <c r="M49" s="153">
        <v>1</v>
      </c>
      <c r="N49" s="153">
        <v>0</v>
      </c>
      <c r="O49" s="153">
        <v>0</v>
      </c>
      <c r="P49" s="153">
        <v>0</v>
      </c>
      <c r="Q49" s="156">
        <f t="shared" si="2"/>
        <v>1</v>
      </c>
      <c r="R49" s="153">
        <v>0</v>
      </c>
      <c r="S49" s="153">
        <v>0</v>
      </c>
      <c r="T49" s="153">
        <v>0</v>
      </c>
      <c r="U49" s="157">
        <v>0</v>
      </c>
      <c r="V49" s="156">
        <f t="shared" si="3"/>
        <v>0</v>
      </c>
      <c r="W49" s="156">
        <f t="shared" si="4"/>
        <v>1</v>
      </c>
      <c r="X49" s="158">
        <v>4</v>
      </c>
    </row>
    <row r="50" spans="2:24">
      <c r="B50" s="152" t="s">
        <v>42</v>
      </c>
      <c r="C50" s="152" t="s">
        <v>34</v>
      </c>
      <c r="D50" s="152">
        <v>39</v>
      </c>
      <c r="E50" s="153" t="s">
        <v>133</v>
      </c>
      <c r="F50" s="154" t="str">
        <f t="shared" si="1"/>
        <v>0109390601</v>
      </c>
      <c r="G50" s="155"/>
      <c r="H50" s="153">
        <v>0</v>
      </c>
      <c r="I50" s="153">
        <v>0</v>
      </c>
      <c r="J50" s="153">
        <v>0</v>
      </c>
      <c r="K50" s="153">
        <v>0</v>
      </c>
      <c r="L50" s="156">
        <f t="shared" si="0"/>
        <v>0</v>
      </c>
      <c r="M50" s="153">
        <v>0</v>
      </c>
      <c r="N50" s="153">
        <v>1</v>
      </c>
      <c r="O50" s="153">
        <v>0</v>
      </c>
      <c r="P50" s="153">
        <v>0</v>
      </c>
      <c r="Q50" s="156">
        <f t="shared" si="2"/>
        <v>1</v>
      </c>
      <c r="R50" s="153">
        <v>0</v>
      </c>
      <c r="S50" s="153">
        <v>0</v>
      </c>
      <c r="T50" s="153">
        <v>0</v>
      </c>
      <c r="U50" s="157">
        <v>0</v>
      </c>
      <c r="V50" s="156">
        <f t="shared" si="3"/>
        <v>0</v>
      </c>
      <c r="W50" s="156">
        <f t="shared" si="4"/>
        <v>1</v>
      </c>
      <c r="X50" s="158">
        <v>28</v>
      </c>
    </row>
    <row r="51" spans="2:24">
      <c r="B51" s="152" t="s">
        <v>42</v>
      </c>
      <c r="C51" s="152" t="s">
        <v>34</v>
      </c>
      <c r="D51" s="152">
        <v>39</v>
      </c>
      <c r="E51" s="153" t="s">
        <v>530</v>
      </c>
      <c r="F51" s="154" t="str">
        <f t="shared" si="1"/>
        <v>0109391207</v>
      </c>
      <c r="G51" s="155"/>
      <c r="H51" s="153">
        <v>0</v>
      </c>
      <c r="I51" s="153">
        <v>0</v>
      </c>
      <c r="J51" s="153">
        <v>0</v>
      </c>
      <c r="K51" s="153">
        <v>0</v>
      </c>
      <c r="L51" s="156">
        <f t="shared" si="0"/>
        <v>0</v>
      </c>
      <c r="M51" s="153">
        <v>0</v>
      </c>
      <c r="N51" s="153">
        <v>0</v>
      </c>
      <c r="O51" s="153">
        <v>0</v>
      </c>
      <c r="P51" s="153">
        <v>0</v>
      </c>
      <c r="Q51" s="156">
        <f t="shared" si="2"/>
        <v>0</v>
      </c>
      <c r="R51" s="153">
        <v>0</v>
      </c>
      <c r="S51" s="153">
        <v>1</v>
      </c>
      <c r="T51" s="153">
        <v>0</v>
      </c>
      <c r="U51" s="157">
        <v>0</v>
      </c>
      <c r="V51" s="156">
        <f t="shared" si="3"/>
        <v>1</v>
      </c>
      <c r="W51" s="156">
        <f t="shared" si="4"/>
        <v>1</v>
      </c>
      <c r="X51" s="158">
        <v>19</v>
      </c>
    </row>
    <row r="52" spans="2:24">
      <c r="B52" s="152" t="s">
        <v>42</v>
      </c>
      <c r="C52" s="152" t="s">
        <v>34</v>
      </c>
      <c r="D52" s="152">
        <v>39</v>
      </c>
      <c r="E52" s="153" t="s">
        <v>578</v>
      </c>
      <c r="F52" s="154" t="str">
        <f t="shared" si="1"/>
        <v>0109390701</v>
      </c>
      <c r="G52" s="155"/>
      <c r="H52" s="153">
        <v>0</v>
      </c>
      <c r="I52" s="153">
        <v>0</v>
      </c>
      <c r="J52" s="153">
        <v>0</v>
      </c>
      <c r="K52" s="153">
        <v>0</v>
      </c>
      <c r="L52" s="156">
        <f t="shared" si="0"/>
        <v>0</v>
      </c>
      <c r="M52" s="153">
        <v>0</v>
      </c>
      <c r="N52" s="153">
        <v>1</v>
      </c>
      <c r="O52" s="153">
        <v>0</v>
      </c>
      <c r="P52" s="153">
        <v>0</v>
      </c>
      <c r="Q52" s="156">
        <f t="shared" si="2"/>
        <v>1</v>
      </c>
      <c r="R52" s="153">
        <v>0</v>
      </c>
      <c r="S52" s="153">
        <v>0</v>
      </c>
      <c r="T52" s="153">
        <v>0</v>
      </c>
      <c r="U52" s="157">
        <v>0</v>
      </c>
      <c r="V52" s="156">
        <f t="shared" si="3"/>
        <v>0</v>
      </c>
      <c r="W52" s="156">
        <f t="shared" si="4"/>
        <v>1</v>
      </c>
      <c r="X52" s="158">
        <v>29</v>
      </c>
    </row>
    <row r="53" spans="2:24">
      <c r="B53" s="152" t="s">
        <v>42</v>
      </c>
      <c r="C53" s="152" t="s">
        <v>34</v>
      </c>
      <c r="D53" s="152">
        <v>39</v>
      </c>
      <c r="E53" s="153" t="s">
        <v>98</v>
      </c>
      <c r="F53" s="154" t="str">
        <f t="shared" si="1"/>
        <v>0109391601</v>
      </c>
      <c r="G53" s="155"/>
      <c r="H53" s="153">
        <v>0</v>
      </c>
      <c r="I53" s="153">
        <v>0</v>
      </c>
      <c r="J53" s="153">
        <v>0</v>
      </c>
      <c r="K53" s="153">
        <v>0</v>
      </c>
      <c r="L53" s="156">
        <f t="shared" si="0"/>
        <v>0</v>
      </c>
      <c r="M53" s="153">
        <v>0</v>
      </c>
      <c r="N53" s="153">
        <v>1</v>
      </c>
      <c r="O53" s="153">
        <v>0</v>
      </c>
      <c r="P53" s="153">
        <v>0</v>
      </c>
      <c r="Q53" s="156">
        <f t="shared" si="2"/>
        <v>1</v>
      </c>
      <c r="R53" s="153">
        <v>0</v>
      </c>
      <c r="S53" s="153">
        <v>0</v>
      </c>
      <c r="T53" s="153">
        <v>0</v>
      </c>
      <c r="U53" s="157">
        <v>0</v>
      </c>
      <c r="V53" s="156">
        <f t="shared" si="3"/>
        <v>0</v>
      </c>
      <c r="W53" s="156">
        <f t="shared" si="4"/>
        <v>1</v>
      </c>
      <c r="X53" s="158">
        <v>22</v>
      </c>
    </row>
    <row r="54" spans="2:24">
      <c r="B54" s="152" t="s">
        <v>42</v>
      </c>
      <c r="C54" s="152" t="s">
        <v>34</v>
      </c>
      <c r="D54" s="152" t="s">
        <v>40</v>
      </c>
      <c r="E54" s="153" t="s">
        <v>50</v>
      </c>
      <c r="F54" s="154" t="str">
        <f t="shared" si="1"/>
        <v>0109060401</v>
      </c>
      <c r="G54" s="155"/>
      <c r="H54" s="153">
        <v>0</v>
      </c>
      <c r="I54" s="153">
        <v>0</v>
      </c>
      <c r="J54" s="153">
        <v>0</v>
      </c>
      <c r="K54" s="153">
        <v>0</v>
      </c>
      <c r="L54" s="156">
        <f t="shared" si="0"/>
        <v>0</v>
      </c>
      <c r="M54" s="153">
        <v>1</v>
      </c>
      <c r="N54" s="153">
        <v>2</v>
      </c>
      <c r="O54" s="153">
        <v>0</v>
      </c>
      <c r="P54" s="153">
        <v>0</v>
      </c>
      <c r="Q54" s="156">
        <f t="shared" si="2"/>
        <v>3</v>
      </c>
      <c r="R54" s="153">
        <v>1</v>
      </c>
      <c r="S54" s="153">
        <v>2</v>
      </c>
      <c r="T54" s="153">
        <v>0</v>
      </c>
      <c r="U54" s="157">
        <v>0</v>
      </c>
      <c r="V54" s="156">
        <f t="shared" si="3"/>
        <v>3</v>
      </c>
      <c r="W54" s="156">
        <f t="shared" si="4"/>
        <v>6</v>
      </c>
      <c r="X54" s="158">
        <v>19.166666666666668</v>
      </c>
    </row>
    <row r="55" spans="2:24">
      <c r="B55" s="152" t="s">
        <v>42</v>
      </c>
      <c r="C55" s="152" t="s">
        <v>34</v>
      </c>
      <c r="D55" s="152" t="s">
        <v>40</v>
      </c>
      <c r="E55" s="153" t="s">
        <v>33</v>
      </c>
      <c r="F55" s="154" t="str">
        <f t="shared" si="1"/>
        <v>0109061501</v>
      </c>
      <c r="G55" s="155">
        <v>1</v>
      </c>
      <c r="H55" s="153">
        <v>0</v>
      </c>
      <c r="I55" s="153">
        <v>2</v>
      </c>
      <c r="J55" s="153">
        <v>0</v>
      </c>
      <c r="K55" s="153">
        <v>0</v>
      </c>
      <c r="L55" s="156">
        <f t="shared" si="0"/>
        <v>2</v>
      </c>
      <c r="M55" s="153">
        <v>2</v>
      </c>
      <c r="N55" s="153">
        <v>3</v>
      </c>
      <c r="O55" s="153">
        <v>0</v>
      </c>
      <c r="P55" s="153">
        <v>0</v>
      </c>
      <c r="Q55" s="156">
        <f t="shared" si="2"/>
        <v>5</v>
      </c>
      <c r="R55" s="153">
        <v>1</v>
      </c>
      <c r="S55" s="153">
        <v>0</v>
      </c>
      <c r="T55" s="153">
        <v>0</v>
      </c>
      <c r="U55" s="157">
        <v>0</v>
      </c>
      <c r="V55" s="156">
        <f t="shared" si="3"/>
        <v>1</v>
      </c>
      <c r="W55" s="156">
        <f t="shared" si="4"/>
        <v>6</v>
      </c>
      <c r="X55" s="158">
        <v>14.166666666666666</v>
      </c>
    </row>
    <row r="56" spans="2:24">
      <c r="B56" s="152" t="s">
        <v>42</v>
      </c>
      <c r="C56" s="152" t="s">
        <v>34</v>
      </c>
      <c r="D56" s="152" t="s">
        <v>40</v>
      </c>
      <c r="E56" s="155" t="s">
        <v>115</v>
      </c>
      <c r="F56" s="154" t="str">
        <f t="shared" si="1"/>
        <v>0109061401</v>
      </c>
      <c r="G56" s="155">
        <v>1</v>
      </c>
      <c r="H56" s="153">
        <v>0</v>
      </c>
      <c r="I56" s="153">
        <v>0</v>
      </c>
      <c r="J56" s="153">
        <v>0</v>
      </c>
      <c r="K56" s="153">
        <v>0</v>
      </c>
      <c r="L56" s="156">
        <f t="shared" si="0"/>
        <v>0</v>
      </c>
      <c r="M56" s="153">
        <v>1</v>
      </c>
      <c r="N56" s="153">
        <v>0</v>
      </c>
      <c r="O56" s="153">
        <v>0</v>
      </c>
      <c r="P56" s="153">
        <v>0</v>
      </c>
      <c r="Q56" s="156">
        <f t="shared" si="2"/>
        <v>1</v>
      </c>
      <c r="R56" s="153">
        <v>0</v>
      </c>
      <c r="S56" s="153">
        <v>0</v>
      </c>
      <c r="T56" s="153">
        <v>0</v>
      </c>
      <c r="U56" s="157">
        <v>0</v>
      </c>
      <c r="V56" s="156">
        <f t="shared" si="3"/>
        <v>0</v>
      </c>
      <c r="W56" s="156">
        <f t="shared" si="4"/>
        <v>1</v>
      </c>
      <c r="X56" s="158">
        <v>9</v>
      </c>
    </row>
    <row r="57" spans="2:24">
      <c r="B57" s="152" t="s">
        <v>42</v>
      </c>
      <c r="C57" s="152" t="s">
        <v>34</v>
      </c>
      <c r="D57" s="152" t="s">
        <v>40</v>
      </c>
      <c r="E57" s="153" t="s">
        <v>126</v>
      </c>
      <c r="F57" s="154" t="str">
        <f t="shared" si="1"/>
        <v>0109061101</v>
      </c>
      <c r="G57" s="155">
        <v>1</v>
      </c>
      <c r="H57" s="153">
        <v>0</v>
      </c>
      <c r="I57" s="153">
        <v>0</v>
      </c>
      <c r="J57" s="153">
        <v>0</v>
      </c>
      <c r="K57" s="153">
        <v>0</v>
      </c>
      <c r="L57" s="156">
        <f t="shared" si="0"/>
        <v>0</v>
      </c>
      <c r="M57" s="153">
        <v>0</v>
      </c>
      <c r="N57" s="153">
        <v>0</v>
      </c>
      <c r="O57" s="153">
        <v>0</v>
      </c>
      <c r="P57" s="153">
        <v>0</v>
      </c>
      <c r="Q57" s="156">
        <f t="shared" si="2"/>
        <v>0</v>
      </c>
      <c r="R57" s="153">
        <v>0</v>
      </c>
      <c r="S57" s="153">
        <v>1</v>
      </c>
      <c r="T57" s="153">
        <v>0</v>
      </c>
      <c r="U57" s="157">
        <v>0</v>
      </c>
      <c r="V57" s="156">
        <f t="shared" si="3"/>
        <v>1</v>
      </c>
      <c r="W57" s="156">
        <f t="shared" si="4"/>
        <v>1</v>
      </c>
      <c r="X57" s="158">
        <v>20</v>
      </c>
    </row>
    <row r="58" spans="2:24">
      <c r="B58" s="152" t="s">
        <v>42</v>
      </c>
      <c r="C58" s="152" t="s">
        <v>34</v>
      </c>
      <c r="D58" s="152" t="s">
        <v>40</v>
      </c>
      <c r="E58" s="153" t="s">
        <v>89</v>
      </c>
      <c r="F58" s="154" t="str">
        <f t="shared" si="1"/>
        <v>0109061301</v>
      </c>
      <c r="G58" s="155">
        <v>1</v>
      </c>
      <c r="H58" s="153">
        <v>0</v>
      </c>
      <c r="I58" s="153">
        <v>0</v>
      </c>
      <c r="J58" s="153">
        <v>0</v>
      </c>
      <c r="K58" s="153">
        <v>0</v>
      </c>
      <c r="L58" s="156">
        <f t="shared" si="0"/>
        <v>0</v>
      </c>
      <c r="M58" s="153">
        <v>0</v>
      </c>
      <c r="N58" s="153">
        <v>2</v>
      </c>
      <c r="O58" s="153">
        <v>0</v>
      </c>
      <c r="P58" s="153">
        <v>0</v>
      </c>
      <c r="Q58" s="156">
        <f t="shared" si="2"/>
        <v>2</v>
      </c>
      <c r="R58" s="153">
        <v>0</v>
      </c>
      <c r="S58" s="153">
        <v>0</v>
      </c>
      <c r="T58" s="153">
        <v>0</v>
      </c>
      <c r="U58" s="157">
        <v>0</v>
      </c>
      <c r="V58" s="156">
        <f t="shared" si="3"/>
        <v>0</v>
      </c>
      <c r="W58" s="156">
        <f t="shared" si="4"/>
        <v>2</v>
      </c>
      <c r="X58" s="158">
        <v>28.5</v>
      </c>
    </row>
    <row r="59" spans="2:24">
      <c r="B59" s="152" t="s">
        <v>42</v>
      </c>
      <c r="C59" s="152" t="s">
        <v>34</v>
      </c>
      <c r="D59" s="152" t="s">
        <v>40</v>
      </c>
      <c r="E59" s="153" t="s">
        <v>388</v>
      </c>
      <c r="F59" s="154" t="str">
        <f t="shared" si="1"/>
        <v>0109060809</v>
      </c>
      <c r="G59" s="155">
        <v>1</v>
      </c>
      <c r="H59" s="153">
        <v>0</v>
      </c>
      <c r="I59" s="153">
        <v>0</v>
      </c>
      <c r="J59" s="153">
        <v>0</v>
      </c>
      <c r="K59" s="153">
        <v>0</v>
      </c>
      <c r="L59" s="156">
        <f t="shared" si="0"/>
        <v>0</v>
      </c>
      <c r="M59" s="153">
        <v>1</v>
      </c>
      <c r="N59" s="153">
        <v>2</v>
      </c>
      <c r="O59" s="153">
        <v>0</v>
      </c>
      <c r="P59" s="153">
        <v>0</v>
      </c>
      <c r="Q59" s="156">
        <f t="shared" si="2"/>
        <v>3</v>
      </c>
      <c r="R59" s="153">
        <v>0</v>
      </c>
      <c r="S59" s="153">
        <v>0</v>
      </c>
      <c r="T59" s="153">
        <v>0</v>
      </c>
      <c r="U59" s="157">
        <v>0</v>
      </c>
      <c r="V59" s="156">
        <f t="shared" si="3"/>
        <v>0</v>
      </c>
      <c r="W59" s="156">
        <f t="shared" si="4"/>
        <v>3</v>
      </c>
      <c r="X59" s="158">
        <v>20</v>
      </c>
    </row>
    <row r="60" spans="2:24">
      <c r="B60" s="152" t="s">
        <v>42</v>
      </c>
      <c r="C60" s="152" t="s">
        <v>34</v>
      </c>
      <c r="D60" s="152" t="s">
        <v>40</v>
      </c>
      <c r="E60" s="153" t="s">
        <v>402</v>
      </c>
      <c r="F60" s="154" t="str">
        <f t="shared" si="1"/>
        <v>0109060218</v>
      </c>
      <c r="G60" s="155">
        <v>1</v>
      </c>
      <c r="H60" s="153">
        <v>0</v>
      </c>
      <c r="I60" s="153">
        <v>0</v>
      </c>
      <c r="J60" s="153">
        <v>0</v>
      </c>
      <c r="K60" s="153">
        <v>0</v>
      </c>
      <c r="L60" s="156">
        <f t="shared" si="0"/>
        <v>0</v>
      </c>
      <c r="M60" s="153">
        <v>1</v>
      </c>
      <c r="N60" s="153">
        <v>1</v>
      </c>
      <c r="O60" s="153">
        <v>0</v>
      </c>
      <c r="P60" s="153">
        <v>0</v>
      </c>
      <c r="Q60" s="156">
        <f t="shared" si="2"/>
        <v>2</v>
      </c>
      <c r="R60" s="153">
        <v>1</v>
      </c>
      <c r="S60" s="153">
        <v>0</v>
      </c>
      <c r="T60" s="153">
        <v>0</v>
      </c>
      <c r="U60" s="157">
        <v>0</v>
      </c>
      <c r="V60" s="156">
        <f t="shared" si="3"/>
        <v>1</v>
      </c>
      <c r="W60" s="156">
        <f t="shared" si="4"/>
        <v>3</v>
      </c>
      <c r="X60" s="158">
        <v>12</v>
      </c>
    </row>
    <row r="61" spans="2:24">
      <c r="B61" s="152" t="s">
        <v>42</v>
      </c>
      <c r="C61" s="152" t="s">
        <v>34</v>
      </c>
      <c r="D61" s="152" t="s">
        <v>40</v>
      </c>
      <c r="E61" s="153" t="s">
        <v>108</v>
      </c>
      <c r="F61" s="154" t="str">
        <f t="shared" si="1"/>
        <v>0109062001</v>
      </c>
      <c r="G61" s="155">
        <v>1</v>
      </c>
      <c r="H61" s="153">
        <v>0</v>
      </c>
      <c r="I61" s="153">
        <v>0</v>
      </c>
      <c r="J61" s="153">
        <v>0</v>
      </c>
      <c r="K61" s="153">
        <v>0</v>
      </c>
      <c r="L61" s="156">
        <f t="shared" si="0"/>
        <v>0</v>
      </c>
      <c r="M61" s="153">
        <v>1</v>
      </c>
      <c r="N61" s="153">
        <v>0</v>
      </c>
      <c r="O61" s="153">
        <v>0</v>
      </c>
      <c r="P61" s="153">
        <v>0</v>
      </c>
      <c r="Q61" s="156">
        <f t="shared" si="2"/>
        <v>1</v>
      </c>
      <c r="R61" s="153">
        <v>0</v>
      </c>
      <c r="S61" s="153">
        <v>0</v>
      </c>
      <c r="T61" s="153">
        <v>0</v>
      </c>
      <c r="U61" s="157">
        <v>0</v>
      </c>
      <c r="V61" s="156">
        <f t="shared" si="3"/>
        <v>0</v>
      </c>
      <c r="W61" s="156">
        <f t="shared" si="4"/>
        <v>1</v>
      </c>
      <c r="X61" s="158">
        <v>3</v>
      </c>
    </row>
    <row r="62" spans="2:24">
      <c r="B62" s="159" t="s">
        <v>42</v>
      </c>
      <c r="C62" s="159" t="s">
        <v>34</v>
      </c>
      <c r="D62" s="159" t="s">
        <v>40</v>
      </c>
      <c r="E62" s="157" t="s">
        <v>530</v>
      </c>
      <c r="F62" s="154" t="str">
        <f t="shared" si="1"/>
        <v>0109061207</v>
      </c>
      <c r="G62" s="160">
        <v>1</v>
      </c>
      <c r="H62" s="153">
        <v>0</v>
      </c>
      <c r="I62" s="153">
        <v>0</v>
      </c>
      <c r="J62" s="153">
        <v>0</v>
      </c>
      <c r="K62" s="153">
        <v>0</v>
      </c>
      <c r="L62" s="156">
        <f t="shared" si="0"/>
        <v>0</v>
      </c>
      <c r="M62" s="153">
        <v>0</v>
      </c>
      <c r="N62" s="153">
        <v>1</v>
      </c>
      <c r="O62" s="153">
        <v>0</v>
      </c>
      <c r="P62" s="153">
        <v>0</v>
      </c>
      <c r="Q62" s="156">
        <f t="shared" si="2"/>
        <v>1</v>
      </c>
      <c r="R62" s="153">
        <v>0</v>
      </c>
      <c r="S62" s="153">
        <v>0</v>
      </c>
      <c r="T62" s="153">
        <v>0</v>
      </c>
      <c r="U62" s="157">
        <v>0</v>
      </c>
      <c r="V62" s="156">
        <f t="shared" si="3"/>
        <v>0</v>
      </c>
      <c r="W62" s="156">
        <f t="shared" si="4"/>
        <v>1</v>
      </c>
      <c r="X62" s="158">
        <v>24</v>
      </c>
    </row>
    <row r="63" spans="2:24">
      <c r="B63" s="159" t="s">
        <v>42</v>
      </c>
      <c r="C63" s="159" t="s">
        <v>34</v>
      </c>
      <c r="D63" s="159" t="s">
        <v>40</v>
      </c>
      <c r="E63" s="160" t="s">
        <v>406</v>
      </c>
      <c r="F63" s="154" t="str">
        <f t="shared" si="1"/>
        <v>0109060405</v>
      </c>
      <c r="G63" s="160">
        <v>1</v>
      </c>
      <c r="H63" s="153">
        <v>0</v>
      </c>
      <c r="I63" s="153">
        <v>0</v>
      </c>
      <c r="J63" s="153">
        <v>0</v>
      </c>
      <c r="K63" s="153">
        <v>0</v>
      </c>
      <c r="L63" s="156">
        <f t="shared" si="0"/>
        <v>0</v>
      </c>
      <c r="M63" s="153">
        <v>0</v>
      </c>
      <c r="N63" s="153">
        <v>0</v>
      </c>
      <c r="O63" s="153">
        <v>0</v>
      </c>
      <c r="P63" s="153">
        <v>0</v>
      </c>
      <c r="Q63" s="156">
        <f t="shared" si="2"/>
        <v>0</v>
      </c>
      <c r="R63" s="153">
        <v>0</v>
      </c>
      <c r="S63" s="153">
        <v>1</v>
      </c>
      <c r="T63" s="153">
        <v>0</v>
      </c>
      <c r="U63" s="157">
        <v>0</v>
      </c>
      <c r="V63" s="156">
        <f t="shared" si="3"/>
        <v>1</v>
      </c>
      <c r="W63" s="156">
        <f t="shared" si="4"/>
        <v>1</v>
      </c>
      <c r="X63" s="158">
        <v>18</v>
      </c>
    </row>
    <row r="64" spans="2:24">
      <c r="B64" s="159" t="s">
        <v>42</v>
      </c>
      <c r="C64" s="159" t="s">
        <v>34</v>
      </c>
      <c r="D64" s="159" t="s">
        <v>40</v>
      </c>
      <c r="E64" s="160" t="s">
        <v>104</v>
      </c>
      <c r="F64" s="154" t="str">
        <f t="shared" si="1"/>
        <v>0109060801</v>
      </c>
      <c r="G64" s="160">
        <v>1</v>
      </c>
      <c r="H64" s="153">
        <v>0</v>
      </c>
      <c r="I64" s="153">
        <v>1</v>
      </c>
      <c r="J64" s="153">
        <v>0</v>
      </c>
      <c r="K64" s="153">
        <v>0</v>
      </c>
      <c r="L64" s="156">
        <f t="shared" si="0"/>
        <v>1</v>
      </c>
      <c r="M64" s="153">
        <v>0</v>
      </c>
      <c r="N64" s="153">
        <v>0</v>
      </c>
      <c r="O64" s="153">
        <v>0</v>
      </c>
      <c r="P64" s="153">
        <v>0</v>
      </c>
      <c r="Q64" s="156">
        <f t="shared" si="2"/>
        <v>0</v>
      </c>
      <c r="R64" s="153">
        <v>0</v>
      </c>
      <c r="S64" s="153">
        <v>0</v>
      </c>
      <c r="T64" s="153">
        <v>0</v>
      </c>
      <c r="U64" s="157">
        <v>0</v>
      </c>
      <c r="V64" s="156">
        <f t="shared" si="3"/>
        <v>0</v>
      </c>
      <c r="W64" s="156">
        <f t="shared" si="4"/>
        <v>0</v>
      </c>
      <c r="X64" s="158" t="s">
        <v>408</v>
      </c>
    </row>
    <row r="65" spans="2:24">
      <c r="B65" s="159" t="s">
        <v>42</v>
      </c>
      <c r="C65" s="159" t="s">
        <v>39</v>
      </c>
      <c r="D65" s="159" t="s">
        <v>29</v>
      </c>
      <c r="E65" s="157" t="s">
        <v>33</v>
      </c>
      <c r="F65" s="154" t="str">
        <f t="shared" si="1"/>
        <v>0107031501</v>
      </c>
      <c r="G65" s="160">
        <v>1</v>
      </c>
      <c r="H65" s="153">
        <v>0</v>
      </c>
      <c r="I65" s="153">
        <v>0</v>
      </c>
      <c r="J65" s="153">
        <v>0</v>
      </c>
      <c r="K65" s="153">
        <v>0</v>
      </c>
      <c r="L65" s="156">
        <f t="shared" si="0"/>
        <v>0</v>
      </c>
      <c r="M65" s="153">
        <v>1</v>
      </c>
      <c r="N65" s="153">
        <v>0</v>
      </c>
      <c r="O65" s="153">
        <v>0</v>
      </c>
      <c r="P65" s="153">
        <v>0</v>
      </c>
      <c r="Q65" s="156">
        <f t="shared" si="2"/>
        <v>1</v>
      </c>
      <c r="R65" s="153">
        <v>0</v>
      </c>
      <c r="S65" s="153">
        <v>0</v>
      </c>
      <c r="T65" s="153">
        <v>0</v>
      </c>
      <c r="U65" s="157">
        <v>0</v>
      </c>
      <c r="V65" s="156">
        <f t="shared" si="3"/>
        <v>0</v>
      </c>
      <c r="W65" s="156">
        <f t="shared" si="4"/>
        <v>1</v>
      </c>
      <c r="X65" s="158">
        <v>4</v>
      </c>
    </row>
    <row r="66" spans="2:24">
      <c r="B66" s="159" t="s">
        <v>42</v>
      </c>
      <c r="C66" s="159" t="s">
        <v>39</v>
      </c>
      <c r="D66" s="159">
        <v>39</v>
      </c>
      <c r="E66" s="157" t="s">
        <v>108</v>
      </c>
      <c r="F66" s="154" t="str">
        <f t="shared" si="1"/>
        <v>0107392001</v>
      </c>
      <c r="G66" s="160">
        <v>1</v>
      </c>
      <c r="H66" s="153">
        <v>0</v>
      </c>
      <c r="I66" s="153">
        <v>0</v>
      </c>
      <c r="J66" s="153">
        <v>0</v>
      </c>
      <c r="K66" s="153">
        <v>0</v>
      </c>
      <c r="L66" s="156">
        <f t="shared" si="0"/>
        <v>0</v>
      </c>
      <c r="M66" s="153">
        <v>1</v>
      </c>
      <c r="N66" s="153">
        <v>0</v>
      </c>
      <c r="O66" s="153">
        <v>0</v>
      </c>
      <c r="P66" s="153">
        <v>0</v>
      </c>
      <c r="Q66" s="156">
        <f t="shared" si="2"/>
        <v>1</v>
      </c>
      <c r="R66" s="153">
        <v>0</v>
      </c>
      <c r="S66" s="153">
        <v>0</v>
      </c>
      <c r="T66" s="153">
        <v>0</v>
      </c>
      <c r="U66" s="157">
        <v>0</v>
      </c>
      <c r="V66" s="156">
        <f t="shared" si="3"/>
        <v>0</v>
      </c>
      <c r="W66" s="156">
        <f t="shared" si="4"/>
        <v>1</v>
      </c>
      <c r="X66" s="158">
        <v>14</v>
      </c>
    </row>
    <row r="67" spans="2:24">
      <c r="B67" s="159" t="s">
        <v>42</v>
      </c>
      <c r="C67" s="159">
        <v>29</v>
      </c>
      <c r="D67" s="159" t="s">
        <v>29</v>
      </c>
      <c r="E67" s="157" t="s">
        <v>33</v>
      </c>
      <c r="F67" s="154" t="str">
        <f t="shared" si="1"/>
        <v>0129031501</v>
      </c>
      <c r="G67" s="160">
        <v>1</v>
      </c>
      <c r="H67" s="153">
        <v>0</v>
      </c>
      <c r="I67" s="153">
        <v>0</v>
      </c>
      <c r="J67" s="153">
        <v>0</v>
      </c>
      <c r="K67" s="153">
        <v>0</v>
      </c>
      <c r="L67" s="156">
        <f t="shared" si="0"/>
        <v>0</v>
      </c>
      <c r="M67" s="153">
        <v>0</v>
      </c>
      <c r="N67" s="153">
        <v>0</v>
      </c>
      <c r="O67" s="153">
        <v>0</v>
      </c>
      <c r="P67" s="153">
        <v>0</v>
      </c>
      <c r="Q67" s="156">
        <f t="shared" si="2"/>
        <v>0</v>
      </c>
      <c r="R67" s="153">
        <v>1</v>
      </c>
      <c r="S67" s="153">
        <v>0</v>
      </c>
      <c r="T67" s="153">
        <v>0</v>
      </c>
      <c r="U67" s="157">
        <v>0</v>
      </c>
      <c r="V67" s="156">
        <f t="shared" si="3"/>
        <v>1</v>
      </c>
      <c r="W67" s="156">
        <f t="shared" si="4"/>
        <v>1</v>
      </c>
      <c r="X67" s="158">
        <v>3</v>
      </c>
    </row>
    <row r="68" spans="2:24">
      <c r="B68" s="159" t="s">
        <v>42</v>
      </c>
      <c r="C68" s="159">
        <v>29</v>
      </c>
      <c r="D68" s="159" t="s">
        <v>29</v>
      </c>
      <c r="E68" s="157" t="s">
        <v>110</v>
      </c>
      <c r="F68" s="154" t="str">
        <f t="shared" si="1"/>
        <v>0129030501</v>
      </c>
      <c r="G68" s="160">
        <v>1</v>
      </c>
      <c r="H68" s="153">
        <v>0</v>
      </c>
      <c r="I68" s="153">
        <v>0</v>
      </c>
      <c r="J68" s="153">
        <v>0</v>
      </c>
      <c r="K68" s="153">
        <v>0</v>
      </c>
      <c r="L68" s="156">
        <f t="shared" si="0"/>
        <v>0</v>
      </c>
      <c r="M68" s="153">
        <v>0</v>
      </c>
      <c r="N68" s="153">
        <v>1</v>
      </c>
      <c r="O68" s="153">
        <v>0</v>
      </c>
      <c r="P68" s="153">
        <v>0</v>
      </c>
      <c r="Q68" s="156">
        <f t="shared" si="2"/>
        <v>1</v>
      </c>
      <c r="R68" s="153">
        <v>0</v>
      </c>
      <c r="S68" s="153">
        <v>0</v>
      </c>
      <c r="T68" s="153">
        <v>0</v>
      </c>
      <c r="U68" s="157">
        <v>0</v>
      </c>
      <c r="V68" s="156">
        <f t="shared" si="3"/>
        <v>0</v>
      </c>
      <c r="W68" s="156">
        <f t="shared" si="4"/>
        <v>1</v>
      </c>
      <c r="X68" s="158">
        <v>24</v>
      </c>
    </row>
    <row r="69" spans="2:24">
      <c r="B69" s="159" t="s">
        <v>42</v>
      </c>
      <c r="C69" s="159">
        <v>29</v>
      </c>
      <c r="D69" s="159">
        <v>18</v>
      </c>
      <c r="E69" s="157" t="s">
        <v>33</v>
      </c>
      <c r="F69" s="154" t="str">
        <f t="shared" si="1"/>
        <v>0129181501</v>
      </c>
      <c r="G69" s="160">
        <v>1</v>
      </c>
      <c r="H69" s="153">
        <v>0</v>
      </c>
      <c r="I69" s="153">
        <v>0</v>
      </c>
      <c r="J69" s="153">
        <v>0</v>
      </c>
      <c r="K69" s="153">
        <v>0</v>
      </c>
      <c r="L69" s="156">
        <f t="shared" si="0"/>
        <v>0</v>
      </c>
      <c r="M69" s="153">
        <v>0</v>
      </c>
      <c r="N69" s="153">
        <v>0</v>
      </c>
      <c r="O69" s="153">
        <v>0</v>
      </c>
      <c r="P69" s="153">
        <v>0</v>
      </c>
      <c r="Q69" s="156">
        <f t="shared" si="2"/>
        <v>0</v>
      </c>
      <c r="R69" s="153">
        <v>0</v>
      </c>
      <c r="S69" s="153">
        <v>1</v>
      </c>
      <c r="T69" s="153">
        <v>0</v>
      </c>
      <c r="U69" s="157">
        <v>0</v>
      </c>
      <c r="V69" s="156">
        <f t="shared" si="3"/>
        <v>1</v>
      </c>
      <c r="W69" s="156">
        <f t="shared" si="4"/>
        <v>1</v>
      </c>
      <c r="X69" s="158">
        <v>29</v>
      </c>
    </row>
    <row r="70" spans="2:24">
      <c r="B70" s="159" t="s">
        <v>42</v>
      </c>
      <c r="C70" s="159">
        <v>29</v>
      </c>
      <c r="D70" s="159">
        <v>18</v>
      </c>
      <c r="E70" s="160" t="s">
        <v>108</v>
      </c>
      <c r="F70" s="154" t="str">
        <f t="shared" si="1"/>
        <v>0129182001</v>
      </c>
      <c r="G70" s="160">
        <v>1</v>
      </c>
      <c r="H70" s="153">
        <v>0</v>
      </c>
      <c r="I70" s="153">
        <v>0</v>
      </c>
      <c r="J70" s="153">
        <v>0</v>
      </c>
      <c r="K70" s="153">
        <v>0</v>
      </c>
      <c r="L70" s="156">
        <f t="shared" si="0"/>
        <v>0</v>
      </c>
      <c r="M70" s="153">
        <v>0</v>
      </c>
      <c r="N70" s="153">
        <v>1</v>
      </c>
      <c r="O70" s="153">
        <v>0</v>
      </c>
      <c r="P70" s="153">
        <v>0</v>
      </c>
      <c r="Q70" s="156">
        <f t="shared" si="2"/>
        <v>1</v>
      </c>
      <c r="R70" s="153">
        <v>0</v>
      </c>
      <c r="S70" s="153">
        <v>0</v>
      </c>
      <c r="T70" s="153">
        <v>0</v>
      </c>
      <c r="U70" s="157">
        <v>0</v>
      </c>
      <c r="V70" s="156">
        <f t="shared" si="3"/>
        <v>0</v>
      </c>
      <c r="W70" s="156">
        <f t="shared" si="4"/>
        <v>1</v>
      </c>
      <c r="X70" s="158">
        <v>25</v>
      </c>
    </row>
    <row r="71" spans="2:24">
      <c r="B71" s="159" t="s">
        <v>42</v>
      </c>
      <c r="C71" s="159">
        <v>29</v>
      </c>
      <c r="D71" s="159">
        <v>20</v>
      </c>
      <c r="E71" s="160" t="s">
        <v>50</v>
      </c>
      <c r="F71" s="154" t="str">
        <f t="shared" si="1"/>
        <v>0129200401</v>
      </c>
      <c r="G71" s="160">
        <v>1</v>
      </c>
      <c r="H71" s="153">
        <v>0</v>
      </c>
      <c r="I71" s="153">
        <v>0</v>
      </c>
      <c r="J71" s="153">
        <v>0</v>
      </c>
      <c r="K71" s="153">
        <v>0</v>
      </c>
      <c r="L71" s="156">
        <f t="shared" si="0"/>
        <v>0</v>
      </c>
      <c r="M71" s="153">
        <v>1</v>
      </c>
      <c r="N71" s="153">
        <v>3</v>
      </c>
      <c r="O71" s="153">
        <v>0</v>
      </c>
      <c r="P71" s="153">
        <v>0</v>
      </c>
      <c r="Q71" s="156">
        <f t="shared" si="2"/>
        <v>4</v>
      </c>
      <c r="R71" s="153">
        <v>1</v>
      </c>
      <c r="S71" s="153">
        <v>1</v>
      </c>
      <c r="T71" s="153">
        <v>0</v>
      </c>
      <c r="U71" s="157">
        <v>0</v>
      </c>
      <c r="V71" s="156">
        <f t="shared" si="3"/>
        <v>2</v>
      </c>
      <c r="W71" s="156">
        <f t="shared" si="4"/>
        <v>6</v>
      </c>
      <c r="X71" s="158">
        <v>19.666666666666668</v>
      </c>
    </row>
    <row r="72" spans="2:24">
      <c r="B72" s="159" t="s">
        <v>42</v>
      </c>
      <c r="C72" s="159">
        <v>29</v>
      </c>
      <c r="D72" s="159">
        <v>20</v>
      </c>
      <c r="E72" s="157" t="s">
        <v>33</v>
      </c>
      <c r="F72" s="154" t="str">
        <f t="shared" si="1"/>
        <v>0129201501</v>
      </c>
      <c r="G72" s="160">
        <v>1</v>
      </c>
      <c r="H72" s="153">
        <v>0</v>
      </c>
      <c r="I72" s="153">
        <v>0</v>
      </c>
      <c r="J72" s="153">
        <v>0</v>
      </c>
      <c r="K72" s="153">
        <v>0</v>
      </c>
      <c r="L72" s="156">
        <f t="shared" si="0"/>
        <v>0</v>
      </c>
      <c r="M72" s="153">
        <v>1</v>
      </c>
      <c r="N72" s="153">
        <v>3</v>
      </c>
      <c r="O72" s="153">
        <v>0</v>
      </c>
      <c r="P72" s="153">
        <v>0</v>
      </c>
      <c r="Q72" s="156">
        <f t="shared" si="2"/>
        <v>4</v>
      </c>
      <c r="R72" s="153">
        <v>0</v>
      </c>
      <c r="S72" s="153">
        <v>0</v>
      </c>
      <c r="T72" s="153">
        <v>0</v>
      </c>
      <c r="U72" s="157">
        <v>0</v>
      </c>
      <c r="V72" s="156">
        <f t="shared" si="3"/>
        <v>0</v>
      </c>
      <c r="W72" s="156">
        <f t="shared" si="4"/>
        <v>4</v>
      </c>
      <c r="X72" s="158">
        <v>23.5</v>
      </c>
    </row>
    <row r="73" spans="2:24">
      <c r="B73" s="159" t="s">
        <v>42</v>
      </c>
      <c r="C73" s="159">
        <v>29</v>
      </c>
      <c r="D73" s="159">
        <v>20</v>
      </c>
      <c r="E73" s="157" t="s">
        <v>115</v>
      </c>
      <c r="F73" s="154" t="str">
        <f t="shared" si="1"/>
        <v>0129201401</v>
      </c>
      <c r="G73" s="160">
        <v>1</v>
      </c>
      <c r="H73" s="153">
        <v>0</v>
      </c>
      <c r="I73" s="153">
        <v>0</v>
      </c>
      <c r="J73" s="153">
        <v>0</v>
      </c>
      <c r="K73" s="153">
        <v>0</v>
      </c>
      <c r="L73" s="156">
        <f t="shared" si="0"/>
        <v>0</v>
      </c>
      <c r="M73" s="153">
        <v>0</v>
      </c>
      <c r="N73" s="153">
        <v>0</v>
      </c>
      <c r="O73" s="153">
        <v>0</v>
      </c>
      <c r="P73" s="153">
        <v>0</v>
      </c>
      <c r="Q73" s="156">
        <f t="shared" si="2"/>
        <v>0</v>
      </c>
      <c r="R73" s="153">
        <v>0</v>
      </c>
      <c r="S73" s="153">
        <v>1</v>
      </c>
      <c r="T73" s="153">
        <v>0</v>
      </c>
      <c r="U73" s="157">
        <v>0</v>
      </c>
      <c r="V73" s="156">
        <f t="shared" si="3"/>
        <v>1</v>
      </c>
      <c r="W73" s="156">
        <f t="shared" si="4"/>
        <v>1</v>
      </c>
      <c r="X73" s="158">
        <v>28</v>
      </c>
    </row>
    <row r="74" spans="2:24">
      <c r="B74" s="159" t="s">
        <v>42</v>
      </c>
      <c r="C74" s="159">
        <v>29</v>
      </c>
      <c r="D74" s="159">
        <v>20</v>
      </c>
      <c r="E74" s="157" t="s">
        <v>126</v>
      </c>
      <c r="F74" s="154" t="str">
        <f t="shared" ref="F74:F101" si="7">B74&amp;C74&amp;D74&amp;E74</f>
        <v>0129201101</v>
      </c>
      <c r="G74" s="160">
        <v>1</v>
      </c>
      <c r="H74" s="153">
        <v>0</v>
      </c>
      <c r="I74" s="153">
        <v>0</v>
      </c>
      <c r="J74" s="153">
        <v>0</v>
      </c>
      <c r="K74" s="153">
        <v>0</v>
      </c>
      <c r="L74" s="156">
        <f t="shared" si="0"/>
        <v>0</v>
      </c>
      <c r="M74" s="153">
        <v>0</v>
      </c>
      <c r="N74" s="153">
        <v>0</v>
      </c>
      <c r="O74" s="153">
        <v>0</v>
      </c>
      <c r="P74" s="153">
        <v>0</v>
      </c>
      <c r="Q74" s="156">
        <f t="shared" si="2"/>
        <v>0</v>
      </c>
      <c r="R74" s="153">
        <v>1</v>
      </c>
      <c r="S74" s="153">
        <v>0</v>
      </c>
      <c r="T74" s="153">
        <v>0</v>
      </c>
      <c r="U74" s="157">
        <v>0</v>
      </c>
      <c r="V74" s="156">
        <f t="shared" si="3"/>
        <v>1</v>
      </c>
      <c r="W74" s="156">
        <f t="shared" si="4"/>
        <v>1</v>
      </c>
      <c r="X74" s="158">
        <v>1</v>
      </c>
    </row>
    <row r="75" spans="2:24">
      <c r="B75" s="159" t="s">
        <v>42</v>
      </c>
      <c r="C75" s="159">
        <v>29</v>
      </c>
      <c r="D75" s="159">
        <v>20</v>
      </c>
      <c r="E75" s="157" t="s">
        <v>89</v>
      </c>
      <c r="F75" s="154" t="str">
        <f t="shared" si="7"/>
        <v>0129201301</v>
      </c>
      <c r="G75" s="160">
        <v>1</v>
      </c>
      <c r="H75" s="153">
        <v>0</v>
      </c>
      <c r="I75" s="153">
        <v>0</v>
      </c>
      <c r="J75" s="153">
        <v>0</v>
      </c>
      <c r="K75" s="153">
        <v>0</v>
      </c>
      <c r="L75" s="156">
        <f t="shared" si="0"/>
        <v>0</v>
      </c>
      <c r="M75" s="153">
        <v>1</v>
      </c>
      <c r="N75" s="153">
        <v>1</v>
      </c>
      <c r="O75" s="153">
        <v>0</v>
      </c>
      <c r="P75" s="153">
        <v>0</v>
      </c>
      <c r="Q75" s="156">
        <f t="shared" si="2"/>
        <v>2</v>
      </c>
      <c r="R75" s="153">
        <v>0</v>
      </c>
      <c r="S75" s="153">
        <v>1</v>
      </c>
      <c r="T75" s="153">
        <v>0</v>
      </c>
      <c r="U75" s="157">
        <v>0</v>
      </c>
      <c r="V75" s="156">
        <f t="shared" si="3"/>
        <v>1</v>
      </c>
      <c r="W75" s="156">
        <f t="shared" si="4"/>
        <v>3</v>
      </c>
      <c r="X75" s="158">
        <v>20</v>
      </c>
    </row>
    <row r="76" spans="2:24">
      <c r="B76" s="159" t="s">
        <v>42</v>
      </c>
      <c r="C76" s="159">
        <v>29</v>
      </c>
      <c r="D76" s="159">
        <v>20</v>
      </c>
      <c r="E76" s="157" t="s">
        <v>80</v>
      </c>
      <c r="F76" s="154" t="str">
        <f t="shared" si="7"/>
        <v>0129202006</v>
      </c>
      <c r="G76" s="160">
        <v>1</v>
      </c>
      <c r="H76" s="153">
        <v>0</v>
      </c>
      <c r="I76" s="153">
        <v>0</v>
      </c>
      <c r="J76" s="153">
        <v>0</v>
      </c>
      <c r="K76" s="153">
        <v>0</v>
      </c>
      <c r="L76" s="156">
        <f t="shared" si="0"/>
        <v>0</v>
      </c>
      <c r="M76" s="153">
        <v>0</v>
      </c>
      <c r="N76" s="153">
        <v>1</v>
      </c>
      <c r="O76" s="153">
        <v>0</v>
      </c>
      <c r="P76" s="153">
        <v>0</v>
      </c>
      <c r="Q76" s="156">
        <f t="shared" si="2"/>
        <v>1</v>
      </c>
      <c r="R76" s="153">
        <v>0</v>
      </c>
      <c r="S76" s="153">
        <v>0</v>
      </c>
      <c r="T76" s="153">
        <v>0</v>
      </c>
      <c r="U76" s="157">
        <v>0</v>
      </c>
      <c r="V76" s="156">
        <f t="shared" si="3"/>
        <v>0</v>
      </c>
      <c r="W76" s="156">
        <f t="shared" si="4"/>
        <v>1</v>
      </c>
      <c r="X76" s="158">
        <v>23</v>
      </c>
    </row>
    <row r="77" spans="2:24">
      <c r="B77" s="159" t="s">
        <v>42</v>
      </c>
      <c r="C77" s="159">
        <v>29</v>
      </c>
      <c r="D77" s="159">
        <v>20</v>
      </c>
      <c r="E77" s="160" t="s">
        <v>402</v>
      </c>
      <c r="F77" s="154" t="str">
        <f t="shared" si="7"/>
        <v>0129200218</v>
      </c>
      <c r="G77" s="160">
        <v>1</v>
      </c>
      <c r="H77" s="153">
        <v>0</v>
      </c>
      <c r="I77" s="153">
        <v>0</v>
      </c>
      <c r="J77" s="153">
        <v>0</v>
      </c>
      <c r="K77" s="153">
        <v>0</v>
      </c>
      <c r="L77" s="156">
        <f t="shared" si="0"/>
        <v>0</v>
      </c>
      <c r="M77" s="153">
        <v>1</v>
      </c>
      <c r="N77" s="153">
        <v>0</v>
      </c>
      <c r="O77" s="153">
        <v>0</v>
      </c>
      <c r="P77" s="153">
        <v>0</v>
      </c>
      <c r="Q77" s="156">
        <f t="shared" si="2"/>
        <v>1</v>
      </c>
      <c r="R77" s="153">
        <v>0</v>
      </c>
      <c r="S77" s="153">
        <v>0</v>
      </c>
      <c r="T77" s="153">
        <v>0</v>
      </c>
      <c r="U77" s="157">
        <v>0</v>
      </c>
      <c r="V77" s="156">
        <f t="shared" si="3"/>
        <v>0</v>
      </c>
      <c r="W77" s="156">
        <f t="shared" si="4"/>
        <v>1</v>
      </c>
      <c r="X77" s="158">
        <v>6</v>
      </c>
    </row>
    <row r="78" spans="2:24">
      <c r="B78" s="159" t="s">
        <v>42</v>
      </c>
      <c r="C78" s="159">
        <v>29</v>
      </c>
      <c r="D78" s="159">
        <v>20</v>
      </c>
      <c r="E78" s="160" t="s">
        <v>108</v>
      </c>
      <c r="F78" s="154" t="str">
        <f t="shared" si="7"/>
        <v>0129202001</v>
      </c>
      <c r="G78" s="160">
        <v>1</v>
      </c>
      <c r="H78" s="153">
        <v>0</v>
      </c>
      <c r="I78" s="153">
        <v>0</v>
      </c>
      <c r="J78" s="153">
        <v>0</v>
      </c>
      <c r="K78" s="153">
        <v>0</v>
      </c>
      <c r="L78" s="156">
        <f t="shared" si="0"/>
        <v>0</v>
      </c>
      <c r="M78" s="153">
        <v>0</v>
      </c>
      <c r="N78" s="153">
        <v>0</v>
      </c>
      <c r="O78" s="153">
        <v>0</v>
      </c>
      <c r="P78" s="153">
        <v>0</v>
      </c>
      <c r="Q78" s="156">
        <f t="shared" si="2"/>
        <v>0</v>
      </c>
      <c r="R78" s="153">
        <v>1</v>
      </c>
      <c r="S78" s="153">
        <v>1</v>
      </c>
      <c r="T78" s="153">
        <v>0</v>
      </c>
      <c r="U78" s="157">
        <v>0</v>
      </c>
      <c r="V78" s="156">
        <f t="shared" si="3"/>
        <v>2</v>
      </c>
      <c r="W78" s="156">
        <f t="shared" si="4"/>
        <v>2</v>
      </c>
      <c r="X78" s="158">
        <v>10.5</v>
      </c>
    </row>
    <row r="79" spans="2:24">
      <c r="B79" s="159" t="s">
        <v>42</v>
      </c>
      <c r="C79" s="159">
        <v>29</v>
      </c>
      <c r="D79" s="159">
        <v>20</v>
      </c>
      <c r="E79" s="157" t="s">
        <v>117</v>
      </c>
      <c r="F79" s="154" t="str">
        <f t="shared" si="7"/>
        <v>0129200101</v>
      </c>
      <c r="G79" s="160">
        <v>1</v>
      </c>
      <c r="H79" s="153">
        <v>0</v>
      </c>
      <c r="I79" s="153">
        <v>0</v>
      </c>
      <c r="J79" s="153">
        <v>0</v>
      </c>
      <c r="K79" s="153">
        <v>0</v>
      </c>
      <c r="L79" s="156">
        <f t="shared" si="0"/>
        <v>0</v>
      </c>
      <c r="M79" s="153">
        <v>0</v>
      </c>
      <c r="N79" s="153">
        <v>0</v>
      </c>
      <c r="O79" s="153">
        <v>0</v>
      </c>
      <c r="P79" s="153">
        <v>0</v>
      </c>
      <c r="Q79" s="156">
        <f t="shared" si="2"/>
        <v>0</v>
      </c>
      <c r="R79" s="153">
        <v>0</v>
      </c>
      <c r="S79" s="153">
        <v>1</v>
      </c>
      <c r="T79" s="153">
        <v>0</v>
      </c>
      <c r="U79" s="157">
        <v>0</v>
      </c>
      <c r="V79" s="156">
        <f t="shared" si="3"/>
        <v>1</v>
      </c>
      <c r="W79" s="156">
        <f t="shared" si="4"/>
        <v>1</v>
      </c>
      <c r="X79" s="158">
        <v>29</v>
      </c>
    </row>
    <row r="80" spans="2:24">
      <c r="B80" s="159" t="s">
        <v>42</v>
      </c>
      <c r="C80" s="159">
        <v>29</v>
      </c>
      <c r="D80" s="159">
        <v>20</v>
      </c>
      <c r="E80" s="157" t="s">
        <v>401</v>
      </c>
      <c r="F80" s="154" t="str">
        <f t="shared" si="7"/>
        <v>0129202210</v>
      </c>
      <c r="G80" s="160">
        <v>1</v>
      </c>
      <c r="H80" s="153">
        <v>0</v>
      </c>
      <c r="I80" s="153">
        <v>0</v>
      </c>
      <c r="J80" s="153">
        <v>0</v>
      </c>
      <c r="K80" s="153">
        <v>0</v>
      </c>
      <c r="L80" s="156">
        <f t="shared" si="0"/>
        <v>0</v>
      </c>
      <c r="M80" s="153">
        <v>0</v>
      </c>
      <c r="N80" s="153">
        <v>0</v>
      </c>
      <c r="O80" s="153">
        <v>0</v>
      </c>
      <c r="P80" s="153">
        <v>0</v>
      </c>
      <c r="Q80" s="156">
        <f t="shared" si="2"/>
        <v>0</v>
      </c>
      <c r="R80" s="153">
        <v>1</v>
      </c>
      <c r="S80" s="153">
        <v>0</v>
      </c>
      <c r="T80" s="153">
        <v>0</v>
      </c>
      <c r="U80" s="157">
        <v>0</v>
      </c>
      <c r="V80" s="156">
        <f t="shared" si="3"/>
        <v>1</v>
      </c>
      <c r="W80" s="156">
        <f t="shared" si="4"/>
        <v>1</v>
      </c>
      <c r="X80" s="158">
        <v>8</v>
      </c>
    </row>
    <row r="81" spans="2:24">
      <c r="B81" s="159" t="s">
        <v>42</v>
      </c>
      <c r="C81" s="159">
        <v>29</v>
      </c>
      <c r="D81" s="159">
        <v>20</v>
      </c>
      <c r="E81" s="157" t="s">
        <v>404</v>
      </c>
      <c r="F81" s="154" t="str">
        <f t="shared" si="7"/>
        <v>0129202301</v>
      </c>
      <c r="G81" s="160">
        <v>1</v>
      </c>
      <c r="H81" s="153">
        <v>0</v>
      </c>
      <c r="I81" s="153">
        <v>0</v>
      </c>
      <c r="J81" s="153">
        <v>0</v>
      </c>
      <c r="K81" s="153">
        <v>0</v>
      </c>
      <c r="L81" s="156">
        <f t="shared" si="0"/>
        <v>0</v>
      </c>
      <c r="M81" s="153">
        <v>0</v>
      </c>
      <c r="N81" s="153">
        <v>1</v>
      </c>
      <c r="O81" s="153">
        <v>0</v>
      </c>
      <c r="P81" s="153">
        <v>0</v>
      </c>
      <c r="Q81" s="156">
        <f t="shared" si="2"/>
        <v>1</v>
      </c>
      <c r="R81" s="153">
        <v>0</v>
      </c>
      <c r="S81" s="153">
        <v>1</v>
      </c>
      <c r="T81" s="153">
        <v>0</v>
      </c>
      <c r="U81" s="157">
        <v>0</v>
      </c>
      <c r="V81" s="156">
        <f t="shared" si="3"/>
        <v>1</v>
      </c>
      <c r="W81" s="156">
        <f t="shared" si="4"/>
        <v>2</v>
      </c>
      <c r="X81" s="158">
        <v>28.5</v>
      </c>
    </row>
    <row r="82" spans="2:24">
      <c r="B82" s="159" t="s">
        <v>42</v>
      </c>
      <c r="C82" s="159">
        <v>29</v>
      </c>
      <c r="D82" s="161">
        <v>20</v>
      </c>
      <c r="E82" s="159" t="s">
        <v>378</v>
      </c>
      <c r="F82" s="154" t="str">
        <f t="shared" si="7"/>
        <v>0129201105</v>
      </c>
      <c r="G82" s="160">
        <v>1</v>
      </c>
      <c r="H82" s="153">
        <v>0</v>
      </c>
      <c r="I82" s="153">
        <v>0</v>
      </c>
      <c r="J82" s="153">
        <v>0</v>
      </c>
      <c r="K82" s="153">
        <v>0</v>
      </c>
      <c r="L82" s="156">
        <f t="shared" si="0"/>
        <v>0</v>
      </c>
      <c r="M82" s="153">
        <v>0</v>
      </c>
      <c r="N82" s="153">
        <v>1</v>
      </c>
      <c r="O82" s="153">
        <v>0</v>
      </c>
      <c r="P82" s="153">
        <v>0</v>
      </c>
      <c r="Q82" s="156">
        <f t="shared" si="2"/>
        <v>1</v>
      </c>
      <c r="R82" s="153">
        <v>0</v>
      </c>
      <c r="S82" s="153">
        <v>0</v>
      </c>
      <c r="T82" s="153">
        <v>0</v>
      </c>
      <c r="U82" s="157">
        <v>0</v>
      </c>
      <c r="V82" s="156">
        <f t="shared" si="3"/>
        <v>0</v>
      </c>
      <c r="W82" s="156">
        <f t="shared" si="4"/>
        <v>1</v>
      </c>
      <c r="X82" s="158">
        <v>28</v>
      </c>
    </row>
    <row r="83" spans="2:24">
      <c r="B83" s="159" t="s">
        <v>42</v>
      </c>
      <c r="C83" s="159">
        <v>29</v>
      </c>
      <c r="D83" s="161">
        <v>39</v>
      </c>
      <c r="E83" s="157" t="s">
        <v>50</v>
      </c>
      <c r="F83" s="154" t="str">
        <f t="shared" si="7"/>
        <v>0129390401</v>
      </c>
      <c r="G83" s="160">
        <v>1</v>
      </c>
      <c r="H83" s="153">
        <v>0</v>
      </c>
      <c r="I83" s="153">
        <v>0</v>
      </c>
      <c r="J83" s="153">
        <v>0</v>
      </c>
      <c r="K83" s="153">
        <v>0</v>
      </c>
      <c r="L83" s="156">
        <f t="shared" si="0"/>
        <v>0</v>
      </c>
      <c r="M83" s="153">
        <v>0</v>
      </c>
      <c r="N83" s="153">
        <v>0</v>
      </c>
      <c r="O83" s="153">
        <v>0</v>
      </c>
      <c r="P83" s="153">
        <v>0</v>
      </c>
      <c r="Q83" s="156">
        <f t="shared" si="2"/>
        <v>0</v>
      </c>
      <c r="R83" s="153">
        <v>1</v>
      </c>
      <c r="S83" s="153">
        <v>0</v>
      </c>
      <c r="T83" s="153">
        <v>0</v>
      </c>
      <c r="U83" s="157">
        <v>0</v>
      </c>
      <c r="V83" s="156">
        <f t="shared" si="3"/>
        <v>1</v>
      </c>
      <c r="W83" s="156">
        <f t="shared" si="4"/>
        <v>1</v>
      </c>
      <c r="X83" s="158">
        <v>1</v>
      </c>
    </row>
    <row r="84" spans="2:24">
      <c r="B84" s="159" t="s">
        <v>42</v>
      </c>
      <c r="C84" s="159">
        <v>29</v>
      </c>
      <c r="D84" s="161">
        <v>39</v>
      </c>
      <c r="E84" s="160" t="s">
        <v>33</v>
      </c>
      <c r="F84" s="154" t="str">
        <f t="shared" si="7"/>
        <v>0129391501</v>
      </c>
      <c r="G84" s="160">
        <v>1</v>
      </c>
      <c r="H84" s="153">
        <v>0</v>
      </c>
      <c r="I84" s="153">
        <v>0</v>
      </c>
      <c r="J84" s="153">
        <v>0</v>
      </c>
      <c r="K84" s="153">
        <v>0</v>
      </c>
      <c r="L84" s="156">
        <f t="shared" si="0"/>
        <v>0</v>
      </c>
      <c r="M84" s="153">
        <v>3</v>
      </c>
      <c r="N84" s="153">
        <v>3</v>
      </c>
      <c r="O84" s="153">
        <v>0</v>
      </c>
      <c r="P84" s="153">
        <v>0</v>
      </c>
      <c r="Q84" s="156">
        <f t="shared" si="2"/>
        <v>6</v>
      </c>
      <c r="R84" s="153">
        <v>0</v>
      </c>
      <c r="S84" s="153">
        <v>0</v>
      </c>
      <c r="T84" s="153">
        <v>0</v>
      </c>
      <c r="U84" s="157">
        <v>0</v>
      </c>
      <c r="V84" s="156">
        <f t="shared" si="3"/>
        <v>0</v>
      </c>
      <c r="W84" s="156">
        <f t="shared" si="4"/>
        <v>6</v>
      </c>
      <c r="X84" s="158">
        <v>13.333333333333334</v>
      </c>
    </row>
    <row r="85" spans="2:24">
      <c r="B85" s="159" t="s">
        <v>42</v>
      </c>
      <c r="C85" s="159">
        <v>29</v>
      </c>
      <c r="D85" s="161">
        <v>39</v>
      </c>
      <c r="E85" s="160" t="s">
        <v>387</v>
      </c>
      <c r="F85" s="154" t="str">
        <f t="shared" si="7"/>
        <v>0129391203</v>
      </c>
      <c r="G85" s="160">
        <v>1</v>
      </c>
      <c r="H85" s="153">
        <v>0</v>
      </c>
      <c r="I85" s="153">
        <v>1</v>
      </c>
      <c r="J85" s="153">
        <v>0</v>
      </c>
      <c r="K85" s="153">
        <v>0</v>
      </c>
      <c r="L85" s="156">
        <f t="shared" si="0"/>
        <v>1</v>
      </c>
      <c r="M85" s="153">
        <v>0</v>
      </c>
      <c r="N85" s="153">
        <v>0</v>
      </c>
      <c r="O85" s="153">
        <v>0</v>
      </c>
      <c r="P85" s="153">
        <v>0</v>
      </c>
      <c r="Q85" s="156">
        <f>SUM(M85:P85)</f>
        <v>0</v>
      </c>
      <c r="R85" s="153">
        <v>0</v>
      </c>
      <c r="S85" s="153">
        <v>0</v>
      </c>
      <c r="T85" s="153">
        <v>0</v>
      </c>
      <c r="U85" s="157">
        <v>0</v>
      </c>
      <c r="V85" s="156">
        <f>SUM(R85:U85)</f>
        <v>0</v>
      </c>
      <c r="W85" s="156">
        <f>Q85+V85</f>
        <v>0</v>
      </c>
      <c r="X85" s="158" t="s">
        <v>408</v>
      </c>
    </row>
    <row r="86" spans="2:24">
      <c r="B86" s="159" t="s">
        <v>42</v>
      </c>
      <c r="C86" s="159">
        <v>29</v>
      </c>
      <c r="D86" s="161">
        <v>39</v>
      </c>
      <c r="E86" s="160" t="s">
        <v>111</v>
      </c>
      <c r="F86" s="154" t="str">
        <f t="shared" si="7"/>
        <v>0129391201</v>
      </c>
      <c r="G86" s="160">
        <v>1</v>
      </c>
      <c r="H86" s="153">
        <v>0</v>
      </c>
      <c r="I86" s="153">
        <v>0</v>
      </c>
      <c r="J86" s="153">
        <v>0</v>
      </c>
      <c r="K86" s="153">
        <v>0</v>
      </c>
      <c r="L86" s="156">
        <f t="shared" si="0"/>
        <v>0</v>
      </c>
      <c r="M86" s="153">
        <v>1</v>
      </c>
      <c r="N86" s="153">
        <v>0</v>
      </c>
      <c r="O86" s="153">
        <v>0</v>
      </c>
      <c r="P86" s="153">
        <v>0</v>
      </c>
      <c r="Q86" s="156">
        <f>SUM(M86:P86)</f>
        <v>1</v>
      </c>
      <c r="R86" s="153">
        <v>0</v>
      </c>
      <c r="S86" s="153">
        <v>0</v>
      </c>
      <c r="T86" s="153">
        <v>0</v>
      </c>
      <c r="U86" s="157">
        <v>0</v>
      </c>
      <c r="V86" s="156">
        <f>SUM(R86:U86)</f>
        <v>0</v>
      </c>
      <c r="W86" s="156">
        <f>Q86+V86</f>
        <v>1</v>
      </c>
      <c r="X86" s="158">
        <v>15</v>
      </c>
    </row>
    <row r="87" spans="2:24">
      <c r="B87" s="159" t="s">
        <v>42</v>
      </c>
      <c r="C87" s="159">
        <v>29</v>
      </c>
      <c r="D87" s="161">
        <v>39</v>
      </c>
      <c r="E87" s="160" t="s">
        <v>402</v>
      </c>
      <c r="F87" s="154" t="str">
        <f t="shared" si="7"/>
        <v>0129390218</v>
      </c>
      <c r="G87" s="160">
        <v>1</v>
      </c>
      <c r="H87" s="153">
        <v>0</v>
      </c>
      <c r="I87" s="153">
        <v>0</v>
      </c>
      <c r="J87" s="153">
        <v>0</v>
      </c>
      <c r="K87" s="153">
        <v>0</v>
      </c>
      <c r="L87" s="156">
        <f t="shared" si="0"/>
        <v>0</v>
      </c>
      <c r="M87" s="153">
        <v>2</v>
      </c>
      <c r="N87" s="153">
        <v>0</v>
      </c>
      <c r="O87" s="153">
        <v>0</v>
      </c>
      <c r="P87" s="153">
        <v>0</v>
      </c>
      <c r="Q87" s="156">
        <f>SUM(M87:P87)</f>
        <v>2</v>
      </c>
      <c r="R87" s="153">
        <v>0</v>
      </c>
      <c r="S87" s="153">
        <v>0</v>
      </c>
      <c r="T87" s="153">
        <v>0</v>
      </c>
      <c r="U87" s="157">
        <v>0</v>
      </c>
      <c r="V87" s="156">
        <f>SUM(R87:U87)</f>
        <v>0</v>
      </c>
      <c r="W87" s="156">
        <f>Q87+V87</f>
        <v>2</v>
      </c>
      <c r="X87" s="158">
        <v>4</v>
      </c>
    </row>
    <row r="88" spans="2:24">
      <c r="B88" s="159" t="s">
        <v>42</v>
      </c>
      <c r="C88" s="159">
        <v>29</v>
      </c>
      <c r="D88" s="161">
        <v>39</v>
      </c>
      <c r="E88" s="160" t="s">
        <v>108</v>
      </c>
      <c r="F88" s="154" t="str">
        <f t="shared" si="7"/>
        <v>0129392001</v>
      </c>
      <c r="G88" s="160">
        <v>1</v>
      </c>
      <c r="H88" s="153">
        <v>0</v>
      </c>
      <c r="I88" s="153">
        <v>0</v>
      </c>
      <c r="J88" s="153">
        <v>0</v>
      </c>
      <c r="K88" s="153">
        <v>0</v>
      </c>
      <c r="L88" s="156">
        <f t="shared" si="0"/>
        <v>0</v>
      </c>
      <c r="M88" s="153">
        <v>0</v>
      </c>
      <c r="N88" s="153">
        <v>1</v>
      </c>
      <c r="O88" s="153">
        <v>0</v>
      </c>
      <c r="P88" s="153">
        <v>0</v>
      </c>
      <c r="Q88" s="156">
        <f>SUM(M88:P88)</f>
        <v>1</v>
      </c>
      <c r="R88" s="153">
        <v>0</v>
      </c>
      <c r="S88" s="153">
        <v>0</v>
      </c>
      <c r="T88" s="153">
        <v>0</v>
      </c>
      <c r="U88" s="157">
        <v>0</v>
      </c>
      <c r="V88" s="156">
        <f>SUM(R88:U88)</f>
        <v>0</v>
      </c>
      <c r="W88" s="156">
        <f>Q88+V88</f>
        <v>1</v>
      </c>
      <c r="X88" s="158">
        <v>19</v>
      </c>
    </row>
    <row r="89" spans="2:24">
      <c r="B89" s="159" t="s">
        <v>42</v>
      </c>
      <c r="C89" s="159">
        <v>29</v>
      </c>
      <c r="D89" s="161" t="s">
        <v>40</v>
      </c>
      <c r="E89" s="160" t="s">
        <v>111</v>
      </c>
      <c r="F89" s="154" t="str">
        <f t="shared" si="7"/>
        <v>0129061201</v>
      </c>
      <c r="G89" s="160">
        <v>1</v>
      </c>
      <c r="H89" s="153">
        <v>0</v>
      </c>
      <c r="I89" s="153">
        <v>0</v>
      </c>
      <c r="J89" s="153">
        <v>0</v>
      </c>
      <c r="K89" s="153">
        <v>0</v>
      </c>
      <c r="L89" s="156">
        <f>SUM(H89:K89)</f>
        <v>0</v>
      </c>
      <c r="M89" s="153">
        <v>0</v>
      </c>
      <c r="N89" s="153">
        <v>1</v>
      </c>
      <c r="O89" s="153">
        <v>0</v>
      </c>
      <c r="P89" s="153">
        <v>0</v>
      </c>
      <c r="Q89" s="156">
        <f t="shared" ref="Q89:Q101" si="8">SUM(M89:P89)</f>
        <v>1</v>
      </c>
      <c r="R89" s="153">
        <v>0</v>
      </c>
      <c r="S89" s="153">
        <v>0</v>
      </c>
      <c r="T89" s="153">
        <v>0</v>
      </c>
      <c r="U89" s="157">
        <v>0</v>
      </c>
      <c r="V89" s="156">
        <f t="shared" ref="V89:V101" si="9">SUM(R89:U89)</f>
        <v>0</v>
      </c>
      <c r="W89" s="156">
        <f t="shared" ref="W89:W101" si="10">Q89+V89</f>
        <v>1</v>
      </c>
      <c r="X89" s="158">
        <v>22</v>
      </c>
    </row>
    <row r="90" spans="2:24">
      <c r="B90" s="159" t="s">
        <v>29</v>
      </c>
      <c r="C90" s="159" t="s">
        <v>34</v>
      </c>
      <c r="D90" s="161" t="s">
        <v>29</v>
      </c>
      <c r="E90" s="157" t="s">
        <v>33</v>
      </c>
      <c r="F90" s="154" t="str">
        <f t="shared" si="7"/>
        <v>0309031501</v>
      </c>
      <c r="G90" s="160">
        <v>1</v>
      </c>
      <c r="H90" s="153">
        <v>4</v>
      </c>
      <c r="I90" s="153">
        <v>2</v>
      </c>
      <c r="J90" s="153">
        <v>1</v>
      </c>
      <c r="K90" s="153">
        <v>0</v>
      </c>
      <c r="L90" s="156">
        <f>SUM(H90:K90)</f>
        <v>7</v>
      </c>
      <c r="M90" s="153">
        <v>4</v>
      </c>
      <c r="N90" s="153">
        <v>4</v>
      </c>
      <c r="O90" s="153">
        <v>1</v>
      </c>
      <c r="P90" s="153">
        <v>0</v>
      </c>
      <c r="Q90" s="156">
        <f t="shared" si="8"/>
        <v>9</v>
      </c>
      <c r="R90" s="153">
        <v>3</v>
      </c>
      <c r="S90" s="153">
        <v>4</v>
      </c>
      <c r="T90" s="153">
        <v>0</v>
      </c>
      <c r="U90" s="157">
        <v>0</v>
      </c>
      <c r="V90" s="156">
        <f t="shared" si="9"/>
        <v>7</v>
      </c>
      <c r="W90" s="156">
        <f t="shared" si="10"/>
        <v>16</v>
      </c>
      <c r="X90" s="158">
        <v>18.0625</v>
      </c>
    </row>
    <row r="91" spans="2:24">
      <c r="B91" s="159" t="s">
        <v>29</v>
      </c>
      <c r="C91" s="159" t="s">
        <v>34</v>
      </c>
      <c r="D91" s="161">
        <v>18</v>
      </c>
      <c r="E91" s="160" t="s">
        <v>33</v>
      </c>
      <c r="F91" s="154" t="str">
        <f t="shared" si="7"/>
        <v>0309181501</v>
      </c>
      <c r="G91" s="160">
        <v>1</v>
      </c>
      <c r="H91" s="153">
        <v>0</v>
      </c>
      <c r="I91" s="153">
        <v>3</v>
      </c>
      <c r="J91" s="153">
        <v>0</v>
      </c>
      <c r="K91" s="153">
        <v>0</v>
      </c>
      <c r="L91" s="156">
        <f t="shared" ref="L91:L101" si="11">SUM(H91:K91)</f>
        <v>3</v>
      </c>
      <c r="M91" s="153">
        <v>1</v>
      </c>
      <c r="N91" s="153">
        <v>3</v>
      </c>
      <c r="O91" s="153">
        <v>0</v>
      </c>
      <c r="P91" s="153">
        <v>0</v>
      </c>
      <c r="Q91" s="156">
        <f t="shared" si="8"/>
        <v>4</v>
      </c>
      <c r="R91" s="153">
        <v>0</v>
      </c>
      <c r="S91" s="153">
        <v>2</v>
      </c>
      <c r="T91" s="153">
        <v>0</v>
      </c>
      <c r="U91" s="157">
        <v>0</v>
      </c>
      <c r="V91" s="156">
        <f t="shared" si="9"/>
        <v>2</v>
      </c>
      <c r="W91" s="156">
        <f t="shared" si="10"/>
        <v>6</v>
      </c>
      <c r="X91" s="158">
        <v>18.666666666666668</v>
      </c>
    </row>
    <row r="92" spans="2:24">
      <c r="B92" s="159" t="s">
        <v>29</v>
      </c>
      <c r="C92" s="159" t="s">
        <v>34</v>
      </c>
      <c r="D92" s="161">
        <v>22</v>
      </c>
      <c r="E92" s="160" t="s">
        <v>33</v>
      </c>
      <c r="F92" s="154" t="str">
        <f t="shared" si="7"/>
        <v>0309221501</v>
      </c>
      <c r="G92" s="160">
        <v>1</v>
      </c>
      <c r="H92" s="153">
        <v>1</v>
      </c>
      <c r="I92" s="153">
        <v>0</v>
      </c>
      <c r="J92" s="153">
        <v>0</v>
      </c>
      <c r="K92" s="153">
        <v>0</v>
      </c>
      <c r="L92" s="156">
        <f t="shared" si="11"/>
        <v>1</v>
      </c>
      <c r="M92" s="153">
        <v>6</v>
      </c>
      <c r="N92" s="153">
        <v>2</v>
      </c>
      <c r="O92" s="153">
        <v>0</v>
      </c>
      <c r="P92" s="153">
        <v>0</v>
      </c>
      <c r="Q92" s="156">
        <f t="shared" si="8"/>
        <v>8</v>
      </c>
      <c r="R92" s="153">
        <v>0</v>
      </c>
      <c r="S92" s="153">
        <v>1</v>
      </c>
      <c r="T92" s="153">
        <v>0</v>
      </c>
      <c r="U92" s="157">
        <v>0</v>
      </c>
      <c r="V92" s="156">
        <f t="shared" si="9"/>
        <v>1</v>
      </c>
      <c r="W92" s="156">
        <f t="shared" si="10"/>
        <v>9</v>
      </c>
      <c r="X92" s="158">
        <v>8.3333333333333339</v>
      </c>
    </row>
    <row r="93" spans="2:24">
      <c r="B93" s="159" t="s">
        <v>29</v>
      </c>
      <c r="C93" s="159" t="s">
        <v>34</v>
      </c>
      <c r="D93" s="161">
        <v>39</v>
      </c>
      <c r="E93" s="157" t="s">
        <v>33</v>
      </c>
      <c r="F93" s="154" t="str">
        <f t="shared" si="7"/>
        <v>0309391501</v>
      </c>
      <c r="G93" s="160">
        <v>1</v>
      </c>
      <c r="H93" s="153">
        <v>0</v>
      </c>
      <c r="I93" s="153">
        <v>1</v>
      </c>
      <c r="J93" s="153">
        <v>0</v>
      </c>
      <c r="K93" s="153">
        <v>0</v>
      </c>
      <c r="L93" s="156">
        <f t="shared" si="11"/>
        <v>1</v>
      </c>
      <c r="M93" s="153">
        <v>3</v>
      </c>
      <c r="N93" s="153">
        <v>6</v>
      </c>
      <c r="O93" s="153">
        <v>0</v>
      </c>
      <c r="P93" s="153">
        <v>0</v>
      </c>
      <c r="Q93" s="156">
        <f t="shared" si="8"/>
        <v>9</v>
      </c>
      <c r="R93" s="153">
        <v>2</v>
      </c>
      <c r="S93" s="153">
        <v>1</v>
      </c>
      <c r="T93" s="153">
        <v>0</v>
      </c>
      <c r="U93" s="157">
        <v>0</v>
      </c>
      <c r="V93" s="156">
        <f t="shared" si="9"/>
        <v>3</v>
      </c>
      <c r="W93" s="156">
        <f t="shared" si="10"/>
        <v>12</v>
      </c>
      <c r="X93" s="158">
        <v>18</v>
      </c>
    </row>
    <row r="94" spans="2:24">
      <c r="B94" s="159" t="s">
        <v>29</v>
      </c>
      <c r="C94" s="159" t="s">
        <v>34</v>
      </c>
      <c r="D94" s="161" t="s">
        <v>40</v>
      </c>
      <c r="E94" s="157" t="s">
        <v>33</v>
      </c>
      <c r="F94" s="154" t="str">
        <f t="shared" si="7"/>
        <v>0309061501</v>
      </c>
      <c r="G94" s="160">
        <v>1</v>
      </c>
      <c r="H94" s="153">
        <v>0</v>
      </c>
      <c r="I94" s="153">
        <v>0</v>
      </c>
      <c r="J94" s="153">
        <v>0</v>
      </c>
      <c r="K94" s="153">
        <v>0</v>
      </c>
      <c r="L94" s="156">
        <f t="shared" si="11"/>
        <v>0</v>
      </c>
      <c r="M94" s="153">
        <v>1</v>
      </c>
      <c r="N94" s="153">
        <v>1</v>
      </c>
      <c r="O94" s="153">
        <v>0</v>
      </c>
      <c r="P94" s="153">
        <v>0</v>
      </c>
      <c r="Q94" s="156">
        <f t="shared" si="8"/>
        <v>2</v>
      </c>
      <c r="R94" s="153">
        <v>0</v>
      </c>
      <c r="S94" s="153">
        <v>1</v>
      </c>
      <c r="T94" s="153">
        <v>0</v>
      </c>
      <c r="U94" s="157">
        <v>0</v>
      </c>
      <c r="V94" s="156">
        <f t="shared" si="9"/>
        <v>1</v>
      </c>
      <c r="W94" s="156">
        <f t="shared" si="10"/>
        <v>3</v>
      </c>
      <c r="X94" s="158">
        <v>17.333333333333332</v>
      </c>
    </row>
    <row r="95" spans="2:24">
      <c r="B95" s="159" t="s">
        <v>29</v>
      </c>
      <c r="C95" s="159" t="s">
        <v>39</v>
      </c>
      <c r="D95" s="161">
        <v>39</v>
      </c>
      <c r="E95" s="157" t="s">
        <v>33</v>
      </c>
      <c r="F95" s="154" t="str">
        <f t="shared" si="7"/>
        <v>0307391501</v>
      </c>
      <c r="G95" s="160">
        <v>1</v>
      </c>
      <c r="H95" s="153">
        <v>0</v>
      </c>
      <c r="I95" s="153">
        <v>1</v>
      </c>
      <c r="J95" s="153">
        <v>0</v>
      </c>
      <c r="K95" s="153">
        <v>0</v>
      </c>
      <c r="L95" s="156">
        <f t="shared" si="11"/>
        <v>1</v>
      </c>
      <c r="M95" s="153">
        <v>1</v>
      </c>
      <c r="N95" s="153">
        <v>0</v>
      </c>
      <c r="O95" s="153">
        <v>0</v>
      </c>
      <c r="P95" s="153">
        <v>0</v>
      </c>
      <c r="Q95" s="156">
        <f t="shared" si="8"/>
        <v>1</v>
      </c>
      <c r="R95" s="153">
        <v>1</v>
      </c>
      <c r="S95" s="153">
        <v>0</v>
      </c>
      <c r="T95" s="153">
        <v>1</v>
      </c>
      <c r="U95" s="157">
        <v>0</v>
      </c>
      <c r="V95" s="156">
        <f t="shared" si="9"/>
        <v>2</v>
      </c>
      <c r="W95" s="156">
        <f t="shared" si="10"/>
        <v>3</v>
      </c>
      <c r="X95" s="158">
        <v>19.666666666666668</v>
      </c>
    </row>
    <row r="96" spans="2:24">
      <c r="B96" s="159" t="s">
        <v>29</v>
      </c>
      <c r="C96" s="159" t="s">
        <v>39</v>
      </c>
      <c r="D96" s="161" t="s">
        <v>40</v>
      </c>
      <c r="E96" s="160" t="s">
        <v>33</v>
      </c>
      <c r="F96" s="154" t="str">
        <f t="shared" si="7"/>
        <v>0307061501</v>
      </c>
      <c r="G96" s="160">
        <v>1</v>
      </c>
      <c r="H96" s="153">
        <v>0</v>
      </c>
      <c r="I96" s="153">
        <v>0</v>
      </c>
      <c r="J96" s="153">
        <v>1</v>
      </c>
      <c r="K96" s="153">
        <v>0</v>
      </c>
      <c r="L96" s="156">
        <f t="shared" si="11"/>
        <v>1</v>
      </c>
      <c r="M96" s="153">
        <v>1</v>
      </c>
      <c r="N96" s="153">
        <v>2</v>
      </c>
      <c r="O96" s="153">
        <v>0</v>
      </c>
      <c r="P96" s="153">
        <v>0</v>
      </c>
      <c r="Q96" s="156">
        <f t="shared" si="8"/>
        <v>3</v>
      </c>
      <c r="R96" s="153">
        <v>0</v>
      </c>
      <c r="S96" s="153">
        <v>0</v>
      </c>
      <c r="T96" s="153">
        <v>2</v>
      </c>
      <c r="U96" s="157">
        <v>0</v>
      </c>
      <c r="V96" s="156">
        <f t="shared" si="9"/>
        <v>2</v>
      </c>
      <c r="W96" s="156">
        <f t="shared" si="10"/>
        <v>5</v>
      </c>
      <c r="X96" s="158">
        <v>33.200000000000003</v>
      </c>
    </row>
    <row r="97" spans="1:24">
      <c r="B97" s="159" t="s">
        <v>29</v>
      </c>
      <c r="C97" s="159">
        <v>29</v>
      </c>
      <c r="D97" s="161" t="s">
        <v>29</v>
      </c>
      <c r="E97" s="160" t="s">
        <v>33</v>
      </c>
      <c r="F97" s="154" t="str">
        <f t="shared" si="7"/>
        <v>0329031501</v>
      </c>
      <c r="G97" s="160">
        <v>1</v>
      </c>
      <c r="H97" s="153">
        <v>0</v>
      </c>
      <c r="I97" s="153">
        <v>0</v>
      </c>
      <c r="J97" s="153">
        <v>0</v>
      </c>
      <c r="K97" s="153">
        <v>0</v>
      </c>
      <c r="L97" s="156">
        <f t="shared" si="11"/>
        <v>0</v>
      </c>
      <c r="M97" s="153">
        <v>0</v>
      </c>
      <c r="N97" s="153">
        <v>1</v>
      </c>
      <c r="O97" s="153">
        <v>0</v>
      </c>
      <c r="P97" s="153">
        <v>0</v>
      </c>
      <c r="Q97" s="156">
        <f t="shared" si="8"/>
        <v>1</v>
      </c>
      <c r="R97" s="153">
        <v>0</v>
      </c>
      <c r="S97" s="153">
        <v>0</v>
      </c>
      <c r="T97" s="153">
        <v>0</v>
      </c>
      <c r="U97" s="157">
        <v>0</v>
      </c>
      <c r="V97" s="156">
        <f t="shared" si="9"/>
        <v>0</v>
      </c>
      <c r="W97" s="156">
        <f t="shared" si="10"/>
        <v>1</v>
      </c>
      <c r="X97" s="158">
        <v>24</v>
      </c>
    </row>
    <row r="98" spans="1:24">
      <c r="B98" s="159" t="s">
        <v>29</v>
      </c>
      <c r="C98" s="159">
        <v>29</v>
      </c>
      <c r="D98" s="161">
        <v>20</v>
      </c>
      <c r="E98" s="157" t="s">
        <v>33</v>
      </c>
      <c r="F98" s="154" t="str">
        <f t="shared" si="7"/>
        <v>0329201501</v>
      </c>
      <c r="G98" s="160">
        <v>1</v>
      </c>
      <c r="H98" s="153">
        <v>0</v>
      </c>
      <c r="I98" s="153">
        <v>0</v>
      </c>
      <c r="J98" s="153">
        <v>0</v>
      </c>
      <c r="K98" s="153">
        <v>0</v>
      </c>
      <c r="L98" s="156">
        <f t="shared" si="11"/>
        <v>0</v>
      </c>
      <c r="M98" s="153">
        <v>1</v>
      </c>
      <c r="N98" s="153">
        <v>4</v>
      </c>
      <c r="O98" s="153">
        <v>0</v>
      </c>
      <c r="P98" s="153">
        <v>0</v>
      </c>
      <c r="Q98" s="156">
        <f t="shared" si="8"/>
        <v>5</v>
      </c>
      <c r="R98" s="153">
        <v>5</v>
      </c>
      <c r="S98" s="153">
        <v>2</v>
      </c>
      <c r="T98" s="153">
        <v>0</v>
      </c>
      <c r="U98" s="157">
        <v>0</v>
      </c>
      <c r="V98" s="156">
        <f t="shared" si="9"/>
        <v>7</v>
      </c>
      <c r="W98" s="156">
        <f t="shared" si="10"/>
        <v>12</v>
      </c>
      <c r="X98" s="158">
        <v>15.583333333333334</v>
      </c>
    </row>
    <row r="99" spans="1:24">
      <c r="B99" s="159" t="s">
        <v>29</v>
      </c>
      <c r="C99" s="159">
        <v>29</v>
      </c>
      <c r="D99" s="161">
        <v>22</v>
      </c>
      <c r="E99" s="160" t="s">
        <v>33</v>
      </c>
      <c r="F99" s="154" t="str">
        <f t="shared" si="7"/>
        <v>0329221501</v>
      </c>
      <c r="G99" s="160">
        <v>1</v>
      </c>
      <c r="H99" s="153">
        <v>0</v>
      </c>
      <c r="I99" s="153">
        <v>1</v>
      </c>
      <c r="J99" s="153">
        <v>0</v>
      </c>
      <c r="K99" s="153">
        <v>0</v>
      </c>
      <c r="L99" s="156">
        <f t="shared" si="11"/>
        <v>1</v>
      </c>
      <c r="M99" s="153">
        <v>0</v>
      </c>
      <c r="N99" s="153">
        <v>0</v>
      </c>
      <c r="O99" s="153">
        <v>0</v>
      </c>
      <c r="P99" s="153">
        <v>0</v>
      </c>
      <c r="Q99" s="156">
        <f t="shared" si="8"/>
        <v>0</v>
      </c>
      <c r="R99" s="153">
        <v>0</v>
      </c>
      <c r="S99" s="153">
        <v>0</v>
      </c>
      <c r="T99" s="153">
        <v>0</v>
      </c>
      <c r="U99" s="157">
        <v>0</v>
      </c>
      <c r="V99" s="156">
        <f t="shared" si="9"/>
        <v>0</v>
      </c>
      <c r="W99" s="156">
        <f t="shared" si="10"/>
        <v>0</v>
      </c>
      <c r="X99" s="158" t="s">
        <v>408</v>
      </c>
    </row>
    <row r="100" spans="1:24">
      <c r="B100" s="159" t="s">
        <v>29</v>
      </c>
      <c r="C100" s="159">
        <v>29</v>
      </c>
      <c r="D100" s="161">
        <v>39</v>
      </c>
      <c r="E100" s="160" t="s">
        <v>33</v>
      </c>
      <c r="F100" s="154" t="str">
        <f t="shared" si="7"/>
        <v>0329391501</v>
      </c>
      <c r="G100" s="160">
        <v>1</v>
      </c>
      <c r="H100" s="153">
        <v>1</v>
      </c>
      <c r="I100" s="153">
        <v>0</v>
      </c>
      <c r="J100" s="153">
        <v>0</v>
      </c>
      <c r="K100" s="153">
        <v>0</v>
      </c>
      <c r="L100" s="156">
        <f t="shared" si="11"/>
        <v>1</v>
      </c>
      <c r="M100" s="153">
        <v>11</v>
      </c>
      <c r="N100" s="153">
        <v>8</v>
      </c>
      <c r="O100" s="153">
        <v>0</v>
      </c>
      <c r="P100" s="153">
        <v>0</v>
      </c>
      <c r="Q100" s="156">
        <f t="shared" si="8"/>
        <v>19</v>
      </c>
      <c r="R100" s="153">
        <v>4</v>
      </c>
      <c r="S100" s="153">
        <v>3</v>
      </c>
      <c r="T100" s="153">
        <v>0</v>
      </c>
      <c r="U100" s="157">
        <v>0</v>
      </c>
      <c r="V100" s="156">
        <f t="shared" si="9"/>
        <v>7</v>
      </c>
      <c r="W100" s="156">
        <f t="shared" si="10"/>
        <v>26</v>
      </c>
      <c r="X100" s="158">
        <v>11.26923076923077</v>
      </c>
    </row>
    <row r="101" spans="1:24">
      <c r="B101" s="159" t="s">
        <v>51</v>
      </c>
      <c r="C101" s="159" t="s">
        <v>34</v>
      </c>
      <c r="D101" s="161" t="s">
        <v>29</v>
      </c>
      <c r="E101" s="157" t="s">
        <v>33</v>
      </c>
      <c r="F101" s="154" t="str">
        <f t="shared" si="7"/>
        <v>0509031501</v>
      </c>
      <c r="G101" s="160">
        <v>1</v>
      </c>
      <c r="H101" s="153">
        <v>0</v>
      </c>
      <c r="I101" s="153">
        <v>0</v>
      </c>
      <c r="J101" s="153">
        <v>0</v>
      </c>
      <c r="K101" s="153">
        <v>0</v>
      </c>
      <c r="L101" s="156">
        <f t="shared" si="11"/>
        <v>0</v>
      </c>
      <c r="M101" s="153">
        <v>0</v>
      </c>
      <c r="N101" s="153">
        <v>1</v>
      </c>
      <c r="O101" s="153">
        <v>0</v>
      </c>
      <c r="P101" s="153">
        <v>0</v>
      </c>
      <c r="Q101" s="156">
        <f t="shared" si="8"/>
        <v>1</v>
      </c>
      <c r="R101" s="153">
        <v>0</v>
      </c>
      <c r="S101" s="153">
        <v>0</v>
      </c>
      <c r="T101" s="153">
        <v>0</v>
      </c>
      <c r="U101" s="157">
        <v>0</v>
      </c>
      <c r="V101" s="156">
        <f t="shared" si="9"/>
        <v>0</v>
      </c>
      <c r="W101" s="156">
        <f t="shared" si="10"/>
        <v>1</v>
      </c>
      <c r="X101" s="158">
        <v>24</v>
      </c>
    </row>
    <row r="102" spans="1:24" s="168" customFormat="1">
      <c r="A102" s="162"/>
      <c r="B102" s="163" t="s">
        <v>170</v>
      </c>
      <c r="C102" s="164"/>
      <c r="D102" s="165"/>
      <c r="E102" s="165"/>
      <c r="F102" s="165"/>
      <c r="G102" s="166"/>
      <c r="H102" s="165">
        <f t="shared" ref="H102:W102" si="12">SUM(H9:H101)</f>
        <v>6</v>
      </c>
      <c r="I102" s="165">
        <f t="shared" si="12"/>
        <v>21</v>
      </c>
      <c r="J102" s="165">
        <f t="shared" si="12"/>
        <v>4</v>
      </c>
      <c r="K102" s="165">
        <f t="shared" si="12"/>
        <v>0</v>
      </c>
      <c r="L102" s="165">
        <f t="shared" si="12"/>
        <v>31</v>
      </c>
      <c r="M102" s="165">
        <f t="shared" si="12"/>
        <v>73</v>
      </c>
      <c r="N102" s="165">
        <f t="shared" si="12"/>
        <v>86</v>
      </c>
      <c r="O102" s="165">
        <f t="shared" si="12"/>
        <v>1</v>
      </c>
      <c r="P102" s="165">
        <f t="shared" si="12"/>
        <v>0</v>
      </c>
      <c r="Q102" s="165">
        <f t="shared" si="12"/>
        <v>160</v>
      </c>
      <c r="R102" s="165">
        <f t="shared" si="12"/>
        <v>28</v>
      </c>
      <c r="S102" s="165">
        <f t="shared" si="12"/>
        <v>39</v>
      </c>
      <c r="T102" s="165">
        <f t="shared" si="12"/>
        <v>4</v>
      </c>
      <c r="U102" s="165">
        <f t="shared" si="12"/>
        <v>0</v>
      </c>
      <c r="V102" s="165">
        <f t="shared" si="12"/>
        <v>71</v>
      </c>
      <c r="W102" s="165">
        <f t="shared" si="12"/>
        <v>231</v>
      </c>
      <c r="X102" s="167"/>
    </row>
    <row r="103" spans="1:24" s="172" customFormat="1">
      <c r="A103" s="169"/>
      <c r="B103" s="170"/>
      <c r="C103" s="174" t="s">
        <v>171</v>
      </c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6"/>
      <c r="X103" s="171">
        <f>V102+Q102+L102-42</f>
        <v>220</v>
      </c>
    </row>
    <row r="104" spans="1:24">
      <c r="B104" s="170"/>
      <c r="C104" s="174" t="s">
        <v>172</v>
      </c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6"/>
      <c r="X104" s="173">
        <v>16.484848484848484</v>
      </c>
    </row>
    <row r="105" spans="1:24">
      <c r="B105" s="170"/>
      <c r="C105" s="174" t="s">
        <v>173</v>
      </c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6"/>
      <c r="X105" s="173">
        <v>1019935</v>
      </c>
    </row>
  </sheetData>
  <autoFilter ref="A8:Z105"/>
  <mergeCells count="20">
    <mergeCell ref="B1:X1"/>
    <mergeCell ref="B2:X2"/>
    <mergeCell ref="B3:X3"/>
    <mergeCell ref="B6:B8"/>
    <mergeCell ref="C6:C8"/>
    <mergeCell ref="D6:D8"/>
    <mergeCell ref="E6:E8"/>
    <mergeCell ref="F6:F8"/>
    <mergeCell ref="G6:G8"/>
    <mergeCell ref="H6:L7"/>
    <mergeCell ref="C103:W103"/>
    <mergeCell ref="C104:W104"/>
    <mergeCell ref="C105:W105"/>
    <mergeCell ref="M6:W6"/>
    <mergeCell ref="X6:X8"/>
    <mergeCell ref="M7:P7"/>
    <mergeCell ref="Q7:Q8"/>
    <mergeCell ref="R7:U7"/>
    <mergeCell ref="V7:V8"/>
    <mergeCell ref="W7:W8"/>
  </mergeCells>
  <pageMargins left="0.23622047244094491" right="0.23622047244094491" top="0.74803149606299213" bottom="0.74803149606299213" header="0.31496062992125984" footer="0.31496062992125984"/>
  <pageSetup paperSize="9" scale="52" orientation="landscape" r:id="rId1"/>
  <rowBreaks count="1" manualBreakCount="1">
    <brk id="65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21"/>
  <sheetViews>
    <sheetView showGridLines="0" tabSelected="1" zoomScaleNormal="100" workbookViewId="0">
      <selection activeCell="I4" sqref="I4"/>
    </sheetView>
  </sheetViews>
  <sheetFormatPr baseColWidth="10" defaultColWidth="10.85546875" defaultRowHeight="15"/>
  <cols>
    <col min="1" max="2" width="10.85546875" style="2"/>
    <col min="3" max="3" width="57.28515625" style="2" customWidth="1"/>
    <col min="4" max="6" width="16.7109375" style="2" customWidth="1"/>
    <col min="7" max="7" width="10.85546875" style="102"/>
    <col min="8" max="8" width="11.5703125" style="2" bestFit="1" customWidth="1"/>
    <col min="9" max="16384" width="10.85546875" style="2"/>
  </cols>
  <sheetData>
    <row r="1" spans="1:7" ht="33" customHeight="1">
      <c r="A1" s="192" t="s">
        <v>409</v>
      </c>
      <c r="B1" s="192"/>
      <c r="C1" s="192"/>
      <c r="D1" s="192"/>
      <c r="E1" s="192"/>
      <c r="F1" s="192"/>
    </row>
    <row r="3" spans="1:7">
      <c r="A3" s="193" t="s">
        <v>717</v>
      </c>
      <c r="B3" s="193"/>
      <c r="C3" s="193"/>
      <c r="D3" s="193"/>
      <c r="E3" s="193"/>
      <c r="F3" s="193"/>
    </row>
    <row r="4" spans="1:7" ht="22.5" customHeight="1">
      <c r="A4" s="194" t="s">
        <v>174</v>
      </c>
      <c r="B4" s="194" t="s">
        <v>175</v>
      </c>
      <c r="C4" s="194" t="s">
        <v>176</v>
      </c>
      <c r="D4" s="194" t="s">
        <v>177</v>
      </c>
      <c r="E4" s="194"/>
      <c r="F4" s="194" t="s">
        <v>178</v>
      </c>
    </row>
    <row r="5" spans="1:7" ht="22.5" customHeight="1">
      <c r="A5" s="194"/>
      <c r="B5" s="194"/>
      <c r="C5" s="194"/>
      <c r="D5" s="8" t="s">
        <v>167</v>
      </c>
      <c r="E5" s="8" t="s">
        <v>169</v>
      </c>
      <c r="F5" s="194"/>
    </row>
    <row r="6" spans="1:7" s="6" customFormat="1" ht="28.15" customHeight="1">
      <c r="A6" s="195">
        <v>1</v>
      </c>
      <c r="B6" s="195" t="s">
        <v>35</v>
      </c>
      <c r="C6" s="9" t="str">
        <f>'TD2'!A9</f>
        <v xml:space="preserve">Cobros indebidos de intereses, comisiones, gastos y tributos (tales como seguros, ITF, entre otros cargos, según corresponda) </v>
      </c>
      <c r="D6" s="3">
        <f>COUNTIFS(Reporte!U:U,'Reporte Web'!C6,Reporte!B:B,"Concluido a favor de la Empresa",Reporte!R:R,'Reporte Web'!G6)</f>
        <v>38</v>
      </c>
      <c r="E6" s="3">
        <f>COUNTIFS(Reporte!U:U,'Reporte Web'!C6,Reporte!B:B,"Concluido a favor del Usuario",Reporte!R:R,'Reporte Web'!G6)</f>
        <v>18</v>
      </c>
      <c r="F6" s="4">
        <f>AVERAGEIFS(Reporte!X:X,Reporte!U:U,'Reporte Web'!C6,Reporte!AA:AA,"Concluido",Reporte!R:R,'Reporte Web'!G6)</f>
        <v>15.964285714285714</v>
      </c>
      <c r="G6" s="198" t="s">
        <v>34</v>
      </c>
    </row>
    <row r="7" spans="1:7" s="6" customFormat="1" ht="28.15" customHeight="1">
      <c r="A7" s="196"/>
      <c r="B7" s="196"/>
      <c r="C7" s="9" t="str">
        <f>'TD2'!A10</f>
        <v>Inadecuada atención al usuario - Problemas en la calidad del servicio</v>
      </c>
      <c r="D7" s="3">
        <f>COUNTIFS(Reporte!U:U,'Reporte Web'!C7,Reporte!B:B,"Concluido a favor de la Empresa",Reporte!R:R,'Reporte Web'!G6)</f>
        <v>22</v>
      </c>
      <c r="E7" s="3">
        <f>COUNTIFS(Reporte!U:U,'Reporte Web'!C7,Reporte!B:B,"Concluido a favor del Usuario",Reporte!R:R,'Reporte Web'!G6)</f>
        <v>7</v>
      </c>
      <c r="F7" s="4">
        <f>AVERAGEIFS(Reporte!X:X,Reporte!U:U,'Reporte Web'!C7,Reporte!AA:AA,"Concluido",Reporte!R:R,'Reporte Web'!G6)</f>
        <v>21.206896551724139</v>
      </c>
      <c r="G7" s="198"/>
    </row>
    <row r="8" spans="1:7" s="6" customFormat="1" ht="28.15" customHeight="1">
      <c r="A8" s="196"/>
      <c r="B8" s="196"/>
      <c r="C8" s="9" t="str">
        <f>'TD2'!A11</f>
        <v>Transacciones no procesadas / mal realizadas</v>
      </c>
      <c r="D8" s="3">
        <f>COUNTIFS(Reporte!U:U,'Reporte Web'!C8,Reporte!B:B,"Concluido a favor de la Empresa",Reporte!R:R,'Reporte Web'!G6)</f>
        <v>20</v>
      </c>
      <c r="E8" s="3">
        <f>COUNTIFS(Reporte!U:U,'Reporte Web'!C8,Reporte!B:B,"Concluido a favor del Usuario",Reporte!R:R,'Reporte Web'!G6)</f>
        <v>8</v>
      </c>
      <c r="F8" s="4">
        <f>AVERAGEIFS(Reporte!X:X,Reporte!U:U,'Reporte Web'!C8,Reporte!AA:AA,"Concluido",Reporte!R:R,'Reporte Web'!G6)</f>
        <v>17.071428571428573</v>
      </c>
      <c r="G8" s="198"/>
    </row>
    <row r="9" spans="1:7" s="6" customFormat="1" ht="28.15" customHeight="1">
      <c r="A9" s="197"/>
      <c r="B9" s="197"/>
      <c r="C9" s="136" t="s">
        <v>410</v>
      </c>
      <c r="D9" s="137">
        <f>SUM('TD2'!B12:B13)</f>
        <v>22</v>
      </c>
      <c r="E9" s="137">
        <f>SUM('TD2'!D12:D13)</f>
        <v>7</v>
      </c>
      <c r="F9" s="138">
        <f>(SUMPRODUCT('TD2'!$B$12:$B$13,'TD2'!$C$12:$C$13)+SUMPRODUCT('TD2'!$D$12:$D$13,'TD2'!$E$12:$E$13))/(SUM('TD2'!$B$12:$B$13,'TD2'!$D$12:$D$13))</f>
        <v>12.896551724137931</v>
      </c>
      <c r="G9" s="198"/>
    </row>
    <row r="10" spans="1:7" s="6" customFormat="1" ht="28.15" customHeight="1">
      <c r="A10" s="195">
        <v>2</v>
      </c>
      <c r="B10" s="195" t="s">
        <v>179</v>
      </c>
      <c r="C10" s="9" t="str">
        <f>'TD2'!A15</f>
        <v>Transacciones no procesadas / mal realizadas</v>
      </c>
      <c r="D10" s="3">
        <f>COUNTIFS(Reporte!U:U,'Reporte Web'!C10,Reporte!B:B,"Concluido a favor de la Empresa",Reporte!R:R,'Reporte Web'!G10)</f>
        <v>3</v>
      </c>
      <c r="E10" s="3">
        <f>COUNTIFS(Reporte!U:U,'Reporte Web'!C10,Reporte!B:B,"Concluido a favor del Usuario",Reporte!R:R,'Reporte Web'!G10)</f>
        <v>2</v>
      </c>
      <c r="F10" s="4">
        <f>AVERAGEIFS(Reporte!X:X,Reporte!U:U,'Reporte Web'!C10,Reporte!AA:AA,"Concluido",Reporte!R:R,'Reporte Web'!G10)</f>
        <v>33.200000000000003</v>
      </c>
      <c r="G10" s="198" t="s">
        <v>39</v>
      </c>
    </row>
    <row r="11" spans="1:7" s="6" customFormat="1" ht="28.15" customHeight="1">
      <c r="A11" s="196"/>
      <c r="B11" s="196"/>
      <c r="C11" s="9" t="str">
        <f>'TD2'!A16</f>
        <v>Inadecuada atención al usuario - Problemas en la calidad del servicio</v>
      </c>
      <c r="D11" s="3">
        <f>COUNTIFS(Reporte!U:U,'Reporte Web'!C11,Reporte!B:B,"Concluido a favor de la Empresa",Reporte!R:R,'Reporte Web'!G10)</f>
        <v>2</v>
      </c>
      <c r="E11" s="3">
        <f>COUNTIFS(Reporte!U:U,'Reporte Web'!C11,Reporte!B:B,"Concluido a favor del Usuario",Reporte!R:R,'Reporte Web'!G10)</f>
        <v>2</v>
      </c>
      <c r="F11" s="4">
        <f>AVERAGEIFS(Reporte!X:X,Reporte!U:U,'Reporte Web'!C11,Reporte!AA:AA,"Concluido",Reporte!R:R,'Reporte Web'!G10)</f>
        <v>18</v>
      </c>
      <c r="G11" s="198"/>
    </row>
    <row r="12" spans="1:7" s="6" customFormat="1" ht="28.15" customHeight="1">
      <c r="A12" s="196"/>
      <c r="B12" s="196"/>
      <c r="C12" s="9" t="str">
        <f>'TD2'!A17</f>
        <v xml:space="preserve">Cobros indebidos de intereses, comisiones, gastos y tributos (tales como seguros, ITF, entre otros cargos, según corresponda) </v>
      </c>
      <c r="D12" s="3">
        <f>COUNTIFS(Reporte!U:U,'Reporte Web'!C12,Reporte!B:B,"Concluido a favor de la Empresa",Reporte!R:R,'Reporte Web'!G10)</f>
        <v>1</v>
      </c>
      <c r="E12" s="3">
        <f>COUNTIFS(Reporte!U:U,'Reporte Web'!C12,Reporte!B:B,"Concluido a favor del Usuario",Reporte!R:R,'Reporte Web'!G10)</f>
        <v>0</v>
      </c>
      <c r="F12" s="4">
        <f>AVERAGEIFS(Reporte!X:X,Reporte!U:U,'Reporte Web'!C12,Reporte!AA:AA,"Concluido",Reporte!R:R,'Reporte Web'!G10)</f>
        <v>4</v>
      </c>
      <c r="G12" s="198"/>
    </row>
    <row r="13" spans="1:7" s="6" customFormat="1" ht="28.15" customHeight="1">
      <c r="A13" s="197"/>
      <c r="B13" s="197"/>
      <c r="C13" s="136" t="s">
        <v>410</v>
      </c>
      <c r="D13" s="137">
        <f>SUM('TD2'!$B$28:$B$37)</f>
        <v>0</v>
      </c>
      <c r="E13" s="137">
        <f>SUM('TD2'!$D$28:$D$37)</f>
        <v>0</v>
      </c>
      <c r="F13" s="138">
        <f>IFERROR((SUMPRODUCT('TD2'!$B$28:$B$37,'TD2'!$C$28:$C$37)+SUMPRODUCT('TD2'!$D$28:$D$37,'TD2'!$E$28:$E$37))/SUM('TD2'!$F$28:$F$37),0)</f>
        <v>0</v>
      </c>
      <c r="G13" s="198"/>
    </row>
    <row r="14" spans="1:7" s="6" customFormat="1" ht="28.15" customHeight="1">
      <c r="A14" s="195">
        <v>3</v>
      </c>
      <c r="B14" s="195" t="s">
        <v>75</v>
      </c>
      <c r="C14" s="9" t="str">
        <f>'TD2'!A19</f>
        <v>Inadecuada atención al usuario - Problemas en la calidad del servicio</v>
      </c>
      <c r="D14" s="3">
        <f>COUNTIFS(Reporte!U:U,'Reporte Web'!C14,Reporte!B:B,"Concluido a favor de la Empresa",Reporte!R:R,'Reporte Web'!$G$14)</f>
        <v>29</v>
      </c>
      <c r="E14" s="3">
        <f>COUNTIFS(Reporte!U:U,'Reporte Web'!C14,Reporte!B:B,"Concluido a favor del Usuario",Reporte!R:R,'Reporte Web'!$G$14)</f>
        <v>8</v>
      </c>
      <c r="F14" s="4">
        <f>AVERAGEIFS(Reporte!X:X,Reporte!U:U,'Reporte Web'!C14,Reporte!AA:AA,"Concluido",Reporte!R:R,'Reporte Web'!$G$14)</f>
        <v>11.243243243243244</v>
      </c>
      <c r="G14" s="198">
        <v>29</v>
      </c>
    </row>
    <row r="15" spans="1:7" s="6" customFormat="1" ht="28.15" customHeight="1">
      <c r="A15" s="196"/>
      <c r="B15" s="196"/>
      <c r="C15" s="9" t="str">
        <f>'TD2'!A20</f>
        <v>Disconformidad por notificaciones dirigidas a terceras personas</v>
      </c>
      <c r="D15" s="3">
        <f>COUNTIFS(Reporte!U:U,'Reporte Web'!C15,Reporte!B:B,"Concluido a favor de la Empresa",Reporte!R:R,'Reporte Web'!$G$14)</f>
        <v>19</v>
      </c>
      <c r="E15" s="3">
        <f>COUNTIFS(Reporte!U:U,'Reporte Web'!C15,Reporte!B:B,"Concluido a favor del Usuario",Reporte!R:R,'Reporte Web'!$G$14)</f>
        <v>17</v>
      </c>
      <c r="F15" s="4">
        <f>AVERAGEIFS(Reporte!X:X,Reporte!U:U,'Reporte Web'!C15,Reporte!AA:AA,"Concluido",Reporte!R:R,'Reporte Web'!$G$14)</f>
        <v>18.333333333333332</v>
      </c>
      <c r="G15" s="198"/>
    </row>
    <row r="16" spans="1:7" s="6" customFormat="1" ht="28.15" customHeight="1">
      <c r="A16" s="196"/>
      <c r="B16" s="196"/>
      <c r="C16" s="9" t="str">
        <f>'TD2'!A21</f>
        <v xml:space="preserve">Cobros indebidos de intereses, comisiones, gastos y tributos (tales como seguros, ITF, entre otros cargos, según corresponda) </v>
      </c>
      <c r="D16" s="3">
        <f>COUNTIFS(Reporte!U:U,'Reporte Web'!C16,Reporte!B:B,"Concluido a favor de la Empresa",Reporte!R:R,'Reporte Web'!$G$14)</f>
        <v>2</v>
      </c>
      <c r="E16" s="3">
        <f>COUNTIFS(Reporte!U:U,'Reporte Web'!C16,Reporte!B:B,"Concluido a favor del Usuario",Reporte!R:R,'Reporte Web'!$G$14)</f>
        <v>1</v>
      </c>
      <c r="F16" s="4">
        <f>AVERAGEIFS(Reporte!X:X,Reporte!U:U,'Reporte Web'!C16,Reporte!AA:AA,"Concluido",Reporte!R:R,'Reporte Web'!$G$14)</f>
        <v>17</v>
      </c>
      <c r="G16" s="198"/>
    </row>
    <row r="17" spans="1:7" s="6" customFormat="1" ht="28.15" customHeight="1">
      <c r="A17" s="196"/>
      <c r="B17" s="196"/>
      <c r="C17" s="136" t="s">
        <v>410</v>
      </c>
      <c r="D17" s="137">
        <f>SUM('TD2'!B22:B23)</f>
        <v>2</v>
      </c>
      <c r="E17" s="137">
        <f>SUM('TD2'!$D$22:$D$23)</f>
        <v>1</v>
      </c>
      <c r="F17" s="138">
        <f>(SUMPRODUCT('TD2'!$B$22:$B$23,'TD2'!$C$22:$C$23)+SUMPRODUCT('TD2'!$D$22:$D$23,'TD2'!$E$22:$E$23))/SUM('TD2'!$F$22:$F$23)</f>
        <v>25.333333333333332</v>
      </c>
      <c r="G17" s="198"/>
    </row>
    <row r="18" spans="1:7" s="6" customFormat="1" ht="28.15" customHeight="1">
      <c r="A18" s="94"/>
      <c r="B18" s="95"/>
      <c r="C18" s="139" t="s">
        <v>411</v>
      </c>
      <c r="D18" s="140">
        <f>SUM(D6:D17)</f>
        <v>160</v>
      </c>
      <c r="E18" s="140">
        <f>SUM(E6:E17)</f>
        <v>71</v>
      </c>
      <c r="F18" s="141">
        <f>'Reporte Sucave'!X104</f>
        <v>16.484848484848484</v>
      </c>
      <c r="G18" s="103"/>
    </row>
    <row r="19" spans="1:7">
      <c r="A19" s="1"/>
      <c r="B19" s="1"/>
      <c r="C19" s="1"/>
      <c r="D19" s="1"/>
      <c r="E19" s="1"/>
      <c r="F19" s="1"/>
    </row>
    <row r="20" spans="1:7">
      <c r="A20" s="5"/>
      <c r="B20" s="189" t="s">
        <v>412</v>
      </c>
      <c r="C20" s="190"/>
      <c r="D20" s="190"/>
      <c r="E20" s="191"/>
      <c r="F20" s="35">
        <f>'Reporte Sucave'!X103</f>
        <v>220</v>
      </c>
    </row>
    <row r="21" spans="1:7">
      <c r="A21" s="5"/>
      <c r="B21" s="189" t="s">
        <v>180</v>
      </c>
      <c r="C21" s="190"/>
      <c r="D21" s="190"/>
      <c r="E21" s="191"/>
      <c r="F21" s="35">
        <f>'Reporte Sucave'!X105</f>
        <v>1019935</v>
      </c>
    </row>
  </sheetData>
  <mergeCells count="18">
    <mergeCell ref="G6:G9"/>
    <mergeCell ref="G10:G13"/>
    <mergeCell ref="G14:G17"/>
    <mergeCell ref="B21:E21"/>
    <mergeCell ref="A1:F1"/>
    <mergeCell ref="A3:F3"/>
    <mergeCell ref="A4:A5"/>
    <mergeCell ref="B4:B5"/>
    <mergeCell ref="C4:C5"/>
    <mergeCell ref="D4:E4"/>
    <mergeCell ref="F4:F5"/>
    <mergeCell ref="A6:A9"/>
    <mergeCell ref="B6:B9"/>
    <mergeCell ref="B10:B13"/>
    <mergeCell ref="A10:A13"/>
    <mergeCell ref="A14:A17"/>
    <mergeCell ref="B14:B17"/>
    <mergeCell ref="B20:E20"/>
  </mergeCells>
  <pageMargins left="0.25" right="0.25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9"/>
  <sheetViews>
    <sheetView workbookViewId="0">
      <selection sqref="A1:B169"/>
    </sheetView>
  </sheetViews>
  <sheetFormatPr baseColWidth="10" defaultColWidth="11.42578125" defaultRowHeight="15"/>
  <sheetData>
    <row r="1" spans="1:2">
      <c r="A1" t="s">
        <v>181</v>
      </c>
      <c r="B1">
        <v>9</v>
      </c>
    </row>
    <row r="2" spans="1:2">
      <c r="A2" t="s">
        <v>182</v>
      </c>
      <c r="B2">
        <v>19.235294117647058</v>
      </c>
    </row>
    <row r="3" spans="1:2">
      <c r="A3" t="s">
        <v>183</v>
      </c>
      <c r="B3">
        <v>17.857142857142858</v>
      </c>
    </row>
    <row r="4" spans="1:2">
      <c r="A4" t="s">
        <v>184</v>
      </c>
      <c r="B4">
        <v>13.333333333333334</v>
      </c>
    </row>
    <row r="5" spans="1:2">
      <c r="A5" t="s">
        <v>185</v>
      </c>
      <c r="B5">
        <v>3</v>
      </c>
    </row>
    <row r="6" spans="1:2">
      <c r="A6" t="s">
        <v>186</v>
      </c>
      <c r="B6">
        <v>7</v>
      </c>
    </row>
    <row r="7" spans="1:2">
      <c r="A7" t="s">
        <v>187</v>
      </c>
      <c r="B7">
        <v>17.8</v>
      </c>
    </row>
    <row r="8" spans="1:2">
      <c r="A8" t="s">
        <v>188</v>
      </c>
      <c r="B8">
        <v>17.666666666666668</v>
      </c>
    </row>
    <row r="9" spans="1:2">
      <c r="A9" t="s">
        <v>189</v>
      </c>
      <c r="B9">
        <v>9</v>
      </c>
    </row>
    <row r="10" spans="1:2">
      <c r="A10" t="s">
        <v>190</v>
      </c>
      <c r="B10">
        <v>16</v>
      </c>
    </row>
    <row r="11" spans="1:2">
      <c r="A11" t="s">
        <v>191</v>
      </c>
      <c r="B11">
        <v>12</v>
      </c>
    </row>
    <row r="12" spans="1:2">
      <c r="A12" t="s">
        <v>192</v>
      </c>
      <c r="B12">
        <v>12</v>
      </c>
    </row>
    <row r="13" spans="1:2">
      <c r="A13" t="s">
        <v>193</v>
      </c>
      <c r="B13">
        <v>39</v>
      </c>
    </row>
    <row r="14" spans="1:2">
      <c r="A14" t="s">
        <v>194</v>
      </c>
      <c r="B14">
        <v>8</v>
      </c>
    </row>
    <row r="15" spans="1:2">
      <c r="A15" t="s">
        <v>195</v>
      </c>
      <c r="B15">
        <v>14.5</v>
      </c>
    </row>
    <row r="16" spans="1:2">
      <c r="A16" t="s">
        <v>196</v>
      </c>
      <c r="B16">
        <v>17</v>
      </c>
    </row>
    <row r="17" spans="1:2">
      <c r="A17" t="s">
        <v>197</v>
      </c>
      <c r="B17">
        <v>14.5</v>
      </c>
    </row>
    <row r="18" spans="1:2">
      <c r="A18" t="s">
        <v>198</v>
      </c>
      <c r="B18">
        <v>65</v>
      </c>
    </row>
    <row r="19" spans="1:2">
      <c r="A19" t="s">
        <v>199</v>
      </c>
      <c r="B19">
        <v>6</v>
      </c>
    </row>
    <row r="20" spans="1:2">
      <c r="A20" t="s">
        <v>200</v>
      </c>
      <c r="B20">
        <v>16.5</v>
      </c>
    </row>
    <row r="21" spans="1:2">
      <c r="A21" t="s">
        <v>201</v>
      </c>
      <c r="B21">
        <v>28</v>
      </c>
    </row>
    <row r="22" spans="1:2">
      <c r="A22" t="s">
        <v>202</v>
      </c>
      <c r="B22">
        <v>5</v>
      </c>
    </row>
    <row r="23" spans="1:2">
      <c r="A23" t="s">
        <v>203</v>
      </c>
      <c r="B23">
        <v>13</v>
      </c>
    </row>
    <row r="24" spans="1:2">
      <c r="A24" t="s">
        <v>204</v>
      </c>
      <c r="B24">
        <v>9.5</v>
      </c>
    </row>
    <row r="25" spans="1:2">
      <c r="A25" t="s">
        <v>205</v>
      </c>
      <c r="B25">
        <v>17</v>
      </c>
    </row>
    <row r="26" spans="1:2">
      <c r="A26" t="s">
        <v>206</v>
      </c>
      <c r="B26">
        <v>28</v>
      </c>
    </row>
    <row r="27" spans="1:2">
      <c r="A27" t="s">
        <v>207</v>
      </c>
      <c r="B27">
        <v>6</v>
      </c>
    </row>
    <row r="28" spans="1:2">
      <c r="A28" t="s">
        <v>208</v>
      </c>
      <c r="B28">
        <v>18.5</v>
      </c>
    </row>
    <row r="29" spans="1:2">
      <c r="A29" t="s">
        <v>209</v>
      </c>
      <c r="B29">
        <v>30</v>
      </c>
    </row>
    <row r="30" spans="1:2">
      <c r="A30" t="s">
        <v>210</v>
      </c>
      <c r="B30">
        <v>24</v>
      </c>
    </row>
    <row r="31" spans="1:2">
      <c r="A31" t="s">
        <v>211</v>
      </c>
      <c r="B31">
        <v>29</v>
      </c>
    </row>
    <row r="32" spans="1:2">
      <c r="A32" t="s">
        <v>212</v>
      </c>
      <c r="B32">
        <v>28</v>
      </c>
    </row>
    <row r="33" spans="1:2">
      <c r="A33" t="s">
        <v>213</v>
      </c>
      <c r="B33">
        <v>17</v>
      </c>
    </row>
    <row r="34" spans="1:2">
      <c r="A34" t="s">
        <v>214</v>
      </c>
      <c r="B34">
        <v>9.75</v>
      </c>
    </row>
    <row r="35" spans="1:2">
      <c r="A35" t="s">
        <v>215</v>
      </c>
      <c r="B35">
        <v>10</v>
      </c>
    </row>
    <row r="36" spans="1:2">
      <c r="A36" t="s">
        <v>216</v>
      </c>
      <c r="B36">
        <v>12</v>
      </c>
    </row>
    <row r="37" spans="1:2">
      <c r="A37" t="s">
        <v>217</v>
      </c>
      <c r="B37">
        <v>22</v>
      </c>
    </row>
    <row r="38" spans="1:2">
      <c r="A38" t="s">
        <v>218</v>
      </c>
      <c r="B38">
        <v>42.1</v>
      </c>
    </row>
    <row r="39" spans="1:2">
      <c r="A39" t="s">
        <v>219</v>
      </c>
      <c r="B39">
        <v>16.666666666666668</v>
      </c>
    </row>
    <row r="40" spans="1:2">
      <c r="A40" t="s">
        <v>220</v>
      </c>
      <c r="B40">
        <v>20.833333333333332</v>
      </c>
    </row>
    <row r="41" spans="1:2">
      <c r="A41" t="s">
        <v>221</v>
      </c>
      <c r="B41">
        <v>42.5</v>
      </c>
    </row>
    <row r="42" spans="1:2">
      <c r="A42" t="s">
        <v>222</v>
      </c>
      <c r="B42">
        <v>48</v>
      </c>
    </row>
    <row r="43" spans="1:2">
      <c r="A43" t="s">
        <v>223</v>
      </c>
      <c r="B43">
        <v>27</v>
      </c>
    </row>
    <row r="44" spans="1:2">
      <c r="A44" t="s">
        <v>224</v>
      </c>
      <c r="B44">
        <v>31</v>
      </c>
    </row>
    <row r="45" spans="1:2">
      <c r="A45" t="s">
        <v>225</v>
      </c>
      <c r="B45">
        <v>19</v>
      </c>
    </row>
    <row r="46" spans="1:2">
      <c r="A46" t="s">
        <v>226</v>
      </c>
      <c r="B46">
        <v>19.333333333333332</v>
      </c>
    </row>
    <row r="47" spans="1:2">
      <c r="A47" t="s">
        <v>227</v>
      </c>
      <c r="B47">
        <v>23.666666666666668</v>
      </c>
    </row>
    <row r="48" spans="1:2">
      <c r="A48" t="s">
        <v>228</v>
      </c>
      <c r="B48">
        <v>27</v>
      </c>
    </row>
    <row r="49" spans="1:2">
      <c r="A49" t="s">
        <v>229</v>
      </c>
      <c r="B49">
        <v>10</v>
      </c>
    </row>
    <row r="50" spans="1:2">
      <c r="A50" t="s">
        <v>230</v>
      </c>
      <c r="B50">
        <v>43</v>
      </c>
    </row>
    <row r="51" spans="1:2">
      <c r="A51" t="s">
        <v>231</v>
      </c>
      <c r="B51">
        <v>24</v>
      </c>
    </row>
    <row r="52" spans="1:2">
      <c r="A52" t="s">
        <v>232</v>
      </c>
      <c r="B52">
        <v>22.5</v>
      </c>
    </row>
    <row r="53" spans="1:2">
      <c r="A53" t="s">
        <v>233</v>
      </c>
      <c r="B53">
        <v>28</v>
      </c>
    </row>
    <row r="54" spans="1:2">
      <c r="A54" t="s">
        <v>234</v>
      </c>
      <c r="B54">
        <v>6</v>
      </c>
    </row>
    <row r="55" spans="1:2">
      <c r="A55" t="s">
        <v>235</v>
      </c>
      <c r="B55">
        <v>26.5</v>
      </c>
    </row>
    <row r="56" spans="1:2">
      <c r="A56" t="s">
        <v>236</v>
      </c>
      <c r="B56">
        <v>25</v>
      </c>
    </row>
    <row r="57" spans="1:2">
      <c r="A57" t="s">
        <v>237</v>
      </c>
      <c r="B57">
        <v>13</v>
      </c>
    </row>
    <row r="58" spans="1:2">
      <c r="A58" t="s">
        <v>238</v>
      </c>
      <c r="B58">
        <v>17</v>
      </c>
    </row>
    <row r="59" spans="1:2">
      <c r="A59" t="s">
        <v>239</v>
      </c>
      <c r="B59">
        <v>18</v>
      </c>
    </row>
    <row r="60" spans="1:2">
      <c r="A60" t="s">
        <v>240</v>
      </c>
      <c r="B60">
        <v>23</v>
      </c>
    </row>
    <row r="61" spans="1:2">
      <c r="A61" t="s">
        <v>241</v>
      </c>
      <c r="B61">
        <v>26</v>
      </c>
    </row>
    <row r="62" spans="1:2">
      <c r="A62" t="s">
        <v>242</v>
      </c>
      <c r="B62">
        <v>13.25</v>
      </c>
    </row>
    <row r="63" spans="1:2">
      <c r="A63" t="s">
        <v>243</v>
      </c>
      <c r="B63">
        <v>28</v>
      </c>
    </row>
    <row r="64" spans="1:2">
      <c r="A64" t="s">
        <v>244</v>
      </c>
      <c r="B64">
        <v>41</v>
      </c>
    </row>
    <row r="65" spans="1:2">
      <c r="A65" t="s">
        <v>245</v>
      </c>
      <c r="B65">
        <v>42</v>
      </c>
    </row>
    <row r="66" spans="1:2">
      <c r="A66" t="s">
        <v>246</v>
      </c>
      <c r="B66">
        <v>2</v>
      </c>
    </row>
    <row r="67" spans="1:2">
      <c r="A67" t="s">
        <v>247</v>
      </c>
      <c r="B67">
        <v>20</v>
      </c>
    </row>
    <row r="68" spans="1:2">
      <c r="A68" t="s">
        <v>248</v>
      </c>
      <c r="B68">
        <v>30</v>
      </c>
    </row>
    <row r="69" spans="1:2">
      <c r="A69" t="s">
        <v>249</v>
      </c>
      <c r="B69">
        <v>19.5</v>
      </c>
    </row>
    <row r="70" spans="1:2">
      <c r="A70" t="s">
        <v>250</v>
      </c>
      <c r="B70">
        <v>18</v>
      </c>
    </row>
    <row r="71" spans="1:2">
      <c r="A71" t="s">
        <v>251</v>
      </c>
      <c r="B71">
        <v>21</v>
      </c>
    </row>
    <row r="72" spans="1:2">
      <c r="A72" t="s">
        <v>252</v>
      </c>
      <c r="B72">
        <v>25</v>
      </c>
    </row>
    <row r="73" spans="1:2">
      <c r="A73" t="s">
        <v>253</v>
      </c>
      <c r="B73">
        <v>6</v>
      </c>
    </row>
    <row r="74" spans="1:2">
      <c r="A74" t="s">
        <v>254</v>
      </c>
      <c r="B74">
        <v>10</v>
      </c>
    </row>
    <row r="75" spans="1:2">
      <c r="A75" t="s">
        <v>255</v>
      </c>
      <c r="B75">
        <v>19.5</v>
      </c>
    </row>
    <row r="76" spans="1:2">
      <c r="A76" t="s">
        <v>256</v>
      </c>
      <c r="B76">
        <v>26</v>
      </c>
    </row>
    <row r="77" spans="1:2">
      <c r="A77" t="s">
        <v>257</v>
      </c>
      <c r="B77">
        <v>28</v>
      </c>
    </row>
    <row r="78" spans="1:2">
      <c r="A78" t="s">
        <v>258</v>
      </c>
      <c r="B78">
        <v>14.333333333333334</v>
      </c>
    </row>
    <row r="79" spans="1:2">
      <c r="A79" t="s">
        <v>259</v>
      </c>
      <c r="B79">
        <v>27</v>
      </c>
    </row>
    <row r="80" spans="1:2">
      <c r="A80" t="s">
        <v>260</v>
      </c>
      <c r="B80">
        <v>10</v>
      </c>
    </row>
    <row r="81" spans="1:2">
      <c r="A81" t="s">
        <v>261</v>
      </c>
      <c r="B81">
        <v>29</v>
      </c>
    </row>
    <row r="82" spans="1:2">
      <c r="A82" t="s">
        <v>262</v>
      </c>
      <c r="B82">
        <v>63.5</v>
      </c>
    </row>
    <row r="83" spans="1:2">
      <c r="A83" t="s">
        <v>263</v>
      </c>
      <c r="B83">
        <v>27</v>
      </c>
    </row>
    <row r="84" spans="1:2">
      <c r="A84" t="s">
        <v>264</v>
      </c>
      <c r="B84">
        <v>23.75</v>
      </c>
    </row>
    <row r="85" spans="1:2">
      <c r="A85" t="s">
        <v>265</v>
      </c>
      <c r="B85">
        <v>21</v>
      </c>
    </row>
    <row r="86" spans="1:2">
      <c r="A86" t="s">
        <v>266</v>
      </c>
      <c r="B86">
        <v>122</v>
      </c>
    </row>
    <row r="87" spans="1:2">
      <c r="A87" t="s">
        <v>267</v>
      </c>
      <c r="B87">
        <v>28</v>
      </c>
    </row>
    <row r="88" spans="1:2">
      <c r="A88" t="s">
        <v>268</v>
      </c>
      <c r="B88">
        <v>26</v>
      </c>
    </row>
    <row r="89" spans="1:2">
      <c r="A89" t="s">
        <v>269</v>
      </c>
      <c r="B89">
        <v>21</v>
      </c>
    </row>
    <row r="90" spans="1:2">
      <c r="A90" t="s">
        <v>270</v>
      </c>
      <c r="B90">
        <v>28</v>
      </c>
    </row>
    <row r="91" spans="1:2">
      <c r="A91" t="s">
        <v>271</v>
      </c>
      <c r="B91">
        <v>21.5</v>
      </c>
    </row>
    <row r="92" spans="1:2">
      <c r="A92" t="s">
        <v>272</v>
      </c>
      <c r="B92">
        <v>105</v>
      </c>
    </row>
    <row r="93" spans="1:2">
      <c r="A93" t="s">
        <v>273</v>
      </c>
      <c r="B93">
        <v>28</v>
      </c>
    </row>
    <row r="94" spans="1:2">
      <c r="A94" t="s">
        <v>274</v>
      </c>
      <c r="B94">
        <v>29</v>
      </c>
    </row>
    <row r="95" spans="1:2">
      <c r="A95" t="s">
        <v>275</v>
      </c>
      <c r="B95">
        <v>18</v>
      </c>
    </row>
    <row r="96" spans="1:2">
      <c r="A96" t="s">
        <v>276</v>
      </c>
      <c r="B96">
        <v>25.5</v>
      </c>
    </row>
    <row r="97" spans="1:2">
      <c r="A97" t="s">
        <v>277</v>
      </c>
      <c r="B97">
        <v>28.5</v>
      </c>
    </row>
    <row r="98" spans="1:2">
      <c r="A98" t="s">
        <v>278</v>
      </c>
      <c r="B98">
        <v>25.5</v>
      </c>
    </row>
    <row r="99" spans="1:2">
      <c r="A99" t="s">
        <v>279</v>
      </c>
      <c r="B99">
        <v>24</v>
      </c>
    </row>
    <row r="100" spans="1:2">
      <c r="A100" t="s">
        <v>280</v>
      </c>
      <c r="B100">
        <v>27</v>
      </c>
    </row>
    <row r="101" spans="1:2">
      <c r="A101" t="s">
        <v>281</v>
      </c>
      <c r="B101">
        <v>24</v>
      </c>
    </row>
    <row r="102" spans="1:2">
      <c r="A102" t="s">
        <v>282</v>
      </c>
      <c r="B102">
        <v>27</v>
      </c>
    </row>
    <row r="103" spans="1:2">
      <c r="A103" t="s">
        <v>283</v>
      </c>
      <c r="B103">
        <v>25</v>
      </c>
    </row>
    <row r="104" spans="1:2">
      <c r="A104" t="s">
        <v>284</v>
      </c>
      <c r="B104">
        <v>13</v>
      </c>
    </row>
    <row r="105" spans="1:2">
      <c r="A105" t="s">
        <v>285</v>
      </c>
      <c r="B105">
        <v>23</v>
      </c>
    </row>
    <row r="106" spans="1:2">
      <c r="A106" t="s">
        <v>286</v>
      </c>
      <c r="B106">
        <v>23</v>
      </c>
    </row>
    <row r="107" spans="1:2">
      <c r="A107" t="s">
        <v>287</v>
      </c>
      <c r="B107">
        <v>29</v>
      </c>
    </row>
    <row r="108" spans="1:2">
      <c r="A108" t="s">
        <v>288</v>
      </c>
      <c r="B108">
        <v>2.5</v>
      </c>
    </row>
    <row r="109" spans="1:2">
      <c r="A109" t="s">
        <v>289</v>
      </c>
      <c r="B109">
        <v>2</v>
      </c>
    </row>
    <row r="110" spans="1:2">
      <c r="A110" t="s">
        <v>290</v>
      </c>
      <c r="B110">
        <v>63.5</v>
      </c>
    </row>
    <row r="111" spans="1:2">
      <c r="A111" t="s">
        <v>291</v>
      </c>
      <c r="B111">
        <v>29</v>
      </c>
    </row>
    <row r="112" spans="1:2">
      <c r="A112" t="s">
        <v>292</v>
      </c>
      <c r="B112">
        <v>24</v>
      </c>
    </row>
    <row r="113" spans="1:2">
      <c r="A113" t="s">
        <v>293</v>
      </c>
      <c r="B113">
        <v>2</v>
      </c>
    </row>
    <row r="114" spans="1:2">
      <c r="A114" t="s">
        <v>294</v>
      </c>
      <c r="B114">
        <v>45</v>
      </c>
    </row>
    <row r="115" spans="1:2">
      <c r="A115" t="s">
        <v>295</v>
      </c>
      <c r="B115">
        <v>17</v>
      </c>
    </row>
    <row r="116" spans="1:2">
      <c r="A116" t="s">
        <v>296</v>
      </c>
      <c r="B116">
        <v>28</v>
      </c>
    </row>
    <row r="117" spans="1:2">
      <c r="A117" t="s">
        <v>297</v>
      </c>
      <c r="B117">
        <v>18</v>
      </c>
    </row>
    <row r="118" spans="1:2">
      <c r="A118" t="s">
        <v>298</v>
      </c>
      <c r="B118">
        <v>19.600000000000001</v>
      </c>
    </row>
    <row r="119" spans="1:2">
      <c r="A119" t="s">
        <v>299</v>
      </c>
      <c r="B119">
        <v>2</v>
      </c>
    </row>
    <row r="120" spans="1:2">
      <c r="A120" t="s">
        <v>300</v>
      </c>
      <c r="B120">
        <v>21</v>
      </c>
    </row>
    <row r="121" spans="1:2">
      <c r="A121" t="s">
        <v>301</v>
      </c>
      <c r="B121">
        <v>19</v>
      </c>
    </row>
    <row r="122" spans="1:2">
      <c r="A122" t="s">
        <v>302</v>
      </c>
      <c r="B122">
        <v>22</v>
      </c>
    </row>
    <row r="123" spans="1:2">
      <c r="A123" t="s">
        <v>303</v>
      </c>
      <c r="B123">
        <v>7</v>
      </c>
    </row>
    <row r="124" spans="1:2">
      <c r="A124" t="s">
        <v>304</v>
      </c>
      <c r="B124">
        <v>3</v>
      </c>
    </row>
    <row r="125" spans="1:2">
      <c r="A125" t="s">
        <v>305</v>
      </c>
      <c r="B125">
        <v>73</v>
      </c>
    </row>
    <row r="126" spans="1:2">
      <c r="A126" t="s">
        <v>306</v>
      </c>
      <c r="B126">
        <v>7</v>
      </c>
    </row>
    <row r="127" spans="1:2">
      <c r="A127" t="s">
        <v>307</v>
      </c>
      <c r="B127">
        <v>25.5</v>
      </c>
    </row>
    <row r="128" spans="1:2">
      <c r="A128" t="s">
        <v>308</v>
      </c>
      <c r="B128">
        <v>24</v>
      </c>
    </row>
    <row r="129" spans="1:2">
      <c r="A129" t="s">
        <v>309</v>
      </c>
      <c r="B129">
        <v>26</v>
      </c>
    </row>
    <row r="130" spans="1:2">
      <c r="A130" t="s">
        <v>310</v>
      </c>
      <c r="B130">
        <v>15.452573149978051</v>
      </c>
    </row>
    <row r="131" spans="1:2">
      <c r="A131" t="s">
        <v>311</v>
      </c>
      <c r="B131">
        <v>17.968</v>
      </c>
    </row>
    <row r="132" spans="1:2">
      <c r="A132" t="s">
        <v>312</v>
      </c>
      <c r="B132">
        <v>26.285714285714285</v>
      </c>
    </row>
    <row r="133" spans="1:2">
      <c r="A133" t="s">
        <v>313</v>
      </c>
      <c r="B133">
        <v>21.088235294117649</v>
      </c>
    </row>
    <row r="134" spans="1:2">
      <c r="A134" t="s">
        <v>314</v>
      </c>
      <c r="B134">
        <v>16.204545454545453</v>
      </c>
    </row>
    <row r="135" spans="1:2">
      <c r="A135" t="s">
        <v>315</v>
      </c>
      <c r="B135">
        <v>27.957446808510639</v>
      </c>
    </row>
    <row r="136" spans="1:2">
      <c r="A136" t="s">
        <v>316</v>
      </c>
      <c r="B136">
        <v>22.444444444444443</v>
      </c>
    </row>
    <row r="137" spans="1:2">
      <c r="A137" t="s">
        <v>317</v>
      </c>
      <c r="B137">
        <v>23</v>
      </c>
    </row>
    <row r="138" spans="1:2">
      <c r="A138" t="s">
        <v>318</v>
      </c>
      <c r="B138">
        <v>35.210526315789473</v>
      </c>
    </row>
    <row r="139" spans="1:2">
      <c r="A139" t="s">
        <v>319</v>
      </c>
      <c r="B139">
        <v>29.416666666666668</v>
      </c>
    </row>
    <row r="140" spans="1:2">
      <c r="A140" t="s">
        <v>320</v>
      </c>
      <c r="B140">
        <v>20</v>
      </c>
    </row>
    <row r="141" spans="1:2">
      <c r="A141" t="s">
        <v>321</v>
      </c>
      <c r="B141">
        <v>42.428571428571431</v>
      </c>
    </row>
    <row r="142" spans="1:2">
      <c r="A142" t="s">
        <v>322</v>
      </c>
      <c r="B142">
        <v>66</v>
      </c>
    </row>
    <row r="143" spans="1:2">
      <c r="A143" t="s">
        <v>323</v>
      </c>
      <c r="B143">
        <v>22.5</v>
      </c>
    </row>
    <row r="144" spans="1:2">
      <c r="A144" t="s">
        <v>324</v>
      </c>
      <c r="B144">
        <v>14.466666666666667</v>
      </c>
    </row>
    <row r="145" spans="1:2">
      <c r="A145" t="s">
        <v>325</v>
      </c>
      <c r="B145">
        <v>9.3529411764705888</v>
      </c>
    </row>
    <row r="146" spans="1:2">
      <c r="A146" t="s">
        <v>326</v>
      </c>
      <c r="B146">
        <v>14.333333333333334</v>
      </c>
    </row>
    <row r="147" spans="1:2">
      <c r="A147" t="s">
        <v>327</v>
      </c>
      <c r="B147">
        <v>8.913978494623656</v>
      </c>
    </row>
    <row r="148" spans="1:2">
      <c r="A148" t="s">
        <v>328</v>
      </c>
      <c r="B148">
        <v>9.3333333333333339</v>
      </c>
    </row>
    <row r="149" spans="1:2">
      <c r="A149" t="s">
        <v>329</v>
      </c>
      <c r="B149">
        <v>23.40909090909091</v>
      </c>
    </row>
    <row r="150" spans="1:2">
      <c r="A150" t="s">
        <v>330</v>
      </c>
      <c r="B150">
        <v>22.2</v>
      </c>
    </row>
    <row r="151" spans="1:2">
      <c r="A151" t="s">
        <v>331</v>
      </c>
      <c r="B151">
        <v>20.98</v>
      </c>
    </row>
    <row r="152" spans="1:2">
      <c r="A152" t="s">
        <v>332</v>
      </c>
      <c r="B152">
        <v>20.401960784313726</v>
      </c>
    </row>
    <row r="153" spans="1:2">
      <c r="A153" t="s">
        <v>333</v>
      </c>
      <c r="B153">
        <v>23.5</v>
      </c>
    </row>
    <row r="154" spans="1:2">
      <c r="A154" t="s">
        <v>334</v>
      </c>
      <c r="B154">
        <v>20.357142857142858</v>
      </c>
    </row>
    <row r="155" spans="1:2">
      <c r="A155" t="s">
        <v>335</v>
      </c>
      <c r="B155">
        <v>21.25</v>
      </c>
    </row>
    <row r="156" spans="1:2">
      <c r="A156" t="s">
        <v>336</v>
      </c>
      <c r="B156">
        <v>30.181818181818183</v>
      </c>
    </row>
    <row r="157" spans="1:2">
      <c r="A157" t="s">
        <v>337</v>
      </c>
      <c r="B157">
        <v>25.272727272727273</v>
      </c>
    </row>
    <row r="158" spans="1:2">
      <c r="A158" t="s">
        <v>338</v>
      </c>
      <c r="B158">
        <v>16</v>
      </c>
    </row>
    <row r="159" spans="1:2">
      <c r="A159" t="s">
        <v>339</v>
      </c>
      <c r="B159">
        <v>36.782608695652172</v>
      </c>
    </row>
    <row r="160" spans="1:2">
      <c r="A160" t="s">
        <v>340</v>
      </c>
      <c r="B160">
        <v>24.6</v>
      </c>
    </row>
    <row r="161" spans="1:2">
      <c r="A161" t="s">
        <v>341</v>
      </c>
      <c r="B161">
        <v>36.666666666666664</v>
      </c>
    </row>
    <row r="162" spans="1:2">
      <c r="A162" t="s">
        <v>342</v>
      </c>
      <c r="B162">
        <v>19</v>
      </c>
    </row>
    <row r="163" spans="1:2">
      <c r="A163" t="s">
        <v>343</v>
      </c>
      <c r="B163">
        <v>39</v>
      </c>
    </row>
    <row r="164" spans="1:2">
      <c r="A164" t="s">
        <v>344</v>
      </c>
      <c r="B164">
        <v>28</v>
      </c>
    </row>
    <row r="165" spans="1:2">
      <c r="A165" t="s">
        <v>345</v>
      </c>
      <c r="B165">
        <v>21</v>
      </c>
    </row>
    <row r="166" spans="1:2">
      <c r="A166" t="s">
        <v>346</v>
      </c>
      <c r="B166">
        <v>17.5</v>
      </c>
    </row>
    <row r="167" spans="1:2">
      <c r="A167" t="s">
        <v>347</v>
      </c>
      <c r="B167">
        <v>16.559999999999999</v>
      </c>
    </row>
    <row r="168" spans="1:2">
      <c r="A168" t="s">
        <v>348</v>
      </c>
      <c r="B168">
        <v>19.25</v>
      </c>
    </row>
    <row r="169" spans="1:2">
      <c r="A169" t="s">
        <v>349</v>
      </c>
      <c r="B169">
        <v>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4" workbookViewId="0">
      <selection sqref="A1:B169"/>
    </sheetView>
  </sheetViews>
  <sheetFormatPr baseColWidth="10" defaultColWidth="11.42578125" defaultRowHeight="15"/>
  <sheetData>
    <row r="1" spans="1:9" ht="16.5">
      <c r="A1" s="10">
        <v>879012</v>
      </c>
      <c r="C1" s="11" t="s">
        <v>350</v>
      </c>
      <c r="D1" s="12" t="s">
        <v>351</v>
      </c>
      <c r="E1" s="13" t="s">
        <v>5</v>
      </c>
      <c r="F1" s="12" t="s">
        <v>352</v>
      </c>
      <c r="G1" s="12" t="s">
        <v>170</v>
      </c>
      <c r="H1" s="12" t="s">
        <v>353</v>
      </c>
      <c r="I1" s="12" t="s">
        <v>354</v>
      </c>
    </row>
    <row r="2" spans="1:9" ht="28.5">
      <c r="C2" s="14" t="s">
        <v>355</v>
      </c>
      <c r="D2" s="202" t="s">
        <v>356</v>
      </c>
      <c r="E2" s="15">
        <v>36528</v>
      </c>
      <c r="F2" s="15">
        <v>156289</v>
      </c>
      <c r="G2" s="15">
        <v>192817</v>
      </c>
      <c r="H2" s="16">
        <v>0.18940000000000001</v>
      </c>
      <c r="I2" s="16">
        <v>0.81059999999999999</v>
      </c>
    </row>
    <row r="3" spans="1:9" ht="28.5">
      <c r="C3" s="14" t="s">
        <v>357</v>
      </c>
      <c r="D3" s="203"/>
      <c r="E3" s="15">
        <v>40695</v>
      </c>
      <c r="F3" s="15">
        <v>143103</v>
      </c>
      <c r="G3" s="15">
        <v>183798</v>
      </c>
      <c r="H3" s="16">
        <v>0.22140000000000001</v>
      </c>
      <c r="I3" s="16">
        <v>0.77859999999999996</v>
      </c>
    </row>
    <row r="4" spans="1:9" ht="28.5">
      <c r="C4" s="14" t="s">
        <v>358</v>
      </c>
      <c r="D4" s="203"/>
      <c r="E4" s="15">
        <v>2983</v>
      </c>
      <c r="F4" s="15">
        <v>5264</v>
      </c>
      <c r="G4" s="15">
        <v>8247</v>
      </c>
      <c r="H4" s="16">
        <v>0.36170000000000002</v>
      </c>
      <c r="I4" s="16">
        <v>0.63829999999999998</v>
      </c>
    </row>
    <row r="5" spans="1:9" ht="28.5">
      <c r="C5" s="14" t="s">
        <v>359</v>
      </c>
      <c r="D5" s="203"/>
      <c r="E5" s="15">
        <v>3063</v>
      </c>
      <c r="F5" s="15">
        <v>5452</v>
      </c>
      <c r="G5" s="15">
        <v>8515</v>
      </c>
      <c r="H5" s="16">
        <v>0.35970000000000002</v>
      </c>
      <c r="I5" s="16">
        <v>0.64029999999999998</v>
      </c>
    </row>
    <row r="6" spans="1:9" ht="29.25" thickBot="1">
      <c r="C6" s="14" t="s">
        <v>360</v>
      </c>
      <c r="D6" s="204"/>
      <c r="E6" s="17">
        <v>25809</v>
      </c>
      <c r="F6" s="17">
        <v>80655</v>
      </c>
      <c r="G6" s="15">
        <v>106464</v>
      </c>
      <c r="H6" s="16">
        <v>0.2424</v>
      </c>
      <c r="I6" s="16">
        <v>0.75760000000000005</v>
      </c>
    </row>
    <row r="7" spans="1:9" ht="15.75" thickTop="1">
      <c r="E7" s="34">
        <f>SUM(E2:E6)</f>
        <v>109078</v>
      </c>
      <c r="F7" s="34">
        <f>SUM(F2:F6)</f>
        <v>390763</v>
      </c>
    </row>
    <row r="9" spans="1:9" ht="16.149999999999999" customHeight="1">
      <c r="C9" s="11" t="s">
        <v>350</v>
      </c>
      <c r="D9" s="12" t="s">
        <v>361</v>
      </c>
      <c r="E9" s="13" t="s">
        <v>5</v>
      </c>
      <c r="F9" s="12" t="s">
        <v>352</v>
      </c>
      <c r="G9" s="12" t="s">
        <v>170</v>
      </c>
      <c r="H9" s="12" t="s">
        <v>353</v>
      </c>
      <c r="I9" s="12" t="s">
        <v>354</v>
      </c>
    </row>
    <row r="10" spans="1:9" ht="16.149999999999999" customHeight="1">
      <c r="C10" s="14" t="s">
        <v>355</v>
      </c>
      <c r="D10" s="202" t="s">
        <v>362</v>
      </c>
      <c r="E10" s="15">
        <v>32943</v>
      </c>
      <c r="F10" s="15">
        <v>125571</v>
      </c>
      <c r="G10" s="15">
        <v>158514</v>
      </c>
      <c r="H10" s="16">
        <v>0.20780000000000001</v>
      </c>
      <c r="I10" s="16">
        <v>0.79220000000000002</v>
      </c>
    </row>
    <row r="11" spans="1:9" ht="16.149999999999999" customHeight="1">
      <c r="C11" s="14" t="s">
        <v>357</v>
      </c>
      <c r="D11" s="203"/>
      <c r="E11" s="15">
        <v>39215</v>
      </c>
      <c r="F11" s="15">
        <v>114615</v>
      </c>
      <c r="G11" s="15">
        <v>153830</v>
      </c>
      <c r="H11" s="16">
        <v>0.25490000000000002</v>
      </c>
      <c r="I11" s="16">
        <v>0.74509999999999998</v>
      </c>
    </row>
    <row r="12" spans="1:9" ht="16.149999999999999" customHeight="1">
      <c r="C12" s="14" t="s">
        <v>358</v>
      </c>
      <c r="D12" s="203"/>
      <c r="E12" s="15">
        <v>2281</v>
      </c>
      <c r="F12" s="15">
        <v>4521</v>
      </c>
      <c r="G12" s="15">
        <v>6802</v>
      </c>
      <c r="H12" s="16">
        <v>0.33529999999999999</v>
      </c>
      <c r="I12" s="16">
        <v>0.66469999999999996</v>
      </c>
    </row>
    <row r="13" spans="1:9" ht="16.149999999999999" customHeight="1">
      <c r="C13" s="14" t="s">
        <v>359</v>
      </c>
      <c r="D13" s="203"/>
      <c r="E13" s="15">
        <v>2801</v>
      </c>
      <c r="F13" s="15">
        <v>5031</v>
      </c>
      <c r="G13" s="15">
        <v>7832</v>
      </c>
      <c r="H13" s="16">
        <v>0.35759999999999997</v>
      </c>
      <c r="I13" s="16">
        <v>0.64239999999999997</v>
      </c>
    </row>
    <row r="14" spans="1:9" ht="16.149999999999999" customHeight="1" thickBot="1">
      <c r="C14" s="14" t="s">
        <v>360</v>
      </c>
      <c r="D14" s="204"/>
      <c r="E14" s="17">
        <v>20116</v>
      </c>
      <c r="F14" s="17">
        <v>66325</v>
      </c>
      <c r="G14" s="15">
        <v>86441</v>
      </c>
      <c r="H14" s="16">
        <v>0.23269999999999999</v>
      </c>
      <c r="I14" s="16">
        <v>0.76729999999999998</v>
      </c>
    </row>
    <row r="15" spans="1:9" ht="15.75" thickTop="1">
      <c r="E15" s="34">
        <f>SUM(E10:E14)</f>
        <v>97356</v>
      </c>
      <c r="F15" s="34">
        <f>SUM(F10:F14)</f>
        <v>316063</v>
      </c>
    </row>
    <row r="17" spans="3:9" ht="16.149999999999999" customHeight="1">
      <c r="C17" s="205" t="s">
        <v>363</v>
      </c>
      <c r="D17" s="206"/>
      <c r="E17" s="206"/>
      <c r="F17" s="206"/>
      <c r="G17" s="206"/>
      <c r="H17" s="206"/>
      <c r="I17" s="207"/>
    </row>
    <row r="18" spans="3:9" ht="16.149999999999999" customHeight="1">
      <c r="C18" s="18" t="s">
        <v>350</v>
      </c>
      <c r="D18" s="19" t="s">
        <v>361</v>
      </c>
      <c r="E18" s="20" t="s">
        <v>5</v>
      </c>
      <c r="F18" s="19" t="s">
        <v>352</v>
      </c>
      <c r="G18" s="19" t="s">
        <v>170</v>
      </c>
      <c r="H18" s="19" t="s">
        <v>353</v>
      </c>
      <c r="I18" s="19" t="s">
        <v>354</v>
      </c>
    </row>
    <row r="19" spans="3:9" ht="16.149999999999999" customHeight="1">
      <c r="C19" s="21" t="s">
        <v>355</v>
      </c>
      <c r="D19" s="208" t="s">
        <v>364</v>
      </c>
      <c r="E19" s="15">
        <v>75028</v>
      </c>
      <c r="F19" s="15">
        <v>156266</v>
      </c>
      <c r="G19" s="15">
        <v>231294</v>
      </c>
      <c r="H19" s="22">
        <v>0.32440000000000002</v>
      </c>
      <c r="I19" s="22">
        <v>0.67559999999999998</v>
      </c>
    </row>
    <row r="20" spans="3:9" ht="16.149999999999999" customHeight="1">
      <c r="C20" s="21" t="s">
        <v>357</v>
      </c>
      <c r="D20" s="209"/>
      <c r="E20" s="15">
        <v>67168</v>
      </c>
      <c r="F20" s="15">
        <v>129941</v>
      </c>
      <c r="G20" s="15">
        <v>197109</v>
      </c>
      <c r="H20" s="22">
        <v>0.34079999999999999</v>
      </c>
      <c r="I20" s="22">
        <v>0.65920000000000001</v>
      </c>
    </row>
    <row r="21" spans="3:9" ht="16.149999999999999" customHeight="1">
      <c r="C21" s="21" t="s">
        <v>358</v>
      </c>
      <c r="D21" s="209"/>
      <c r="E21" s="15">
        <v>2307</v>
      </c>
      <c r="F21" s="15">
        <v>4090</v>
      </c>
      <c r="G21" s="15">
        <v>6397</v>
      </c>
      <c r="H21" s="22">
        <v>0.36059999999999998</v>
      </c>
      <c r="I21" s="22">
        <v>0.63939999999999997</v>
      </c>
    </row>
    <row r="22" spans="3:9" ht="16.149999999999999" customHeight="1">
      <c r="C22" s="21" t="s">
        <v>359</v>
      </c>
      <c r="D22" s="209"/>
      <c r="E22" s="15">
        <v>2753</v>
      </c>
      <c r="F22" s="15">
        <v>4773</v>
      </c>
      <c r="G22" s="15">
        <v>7526</v>
      </c>
      <c r="H22" s="22">
        <v>0.36580000000000001</v>
      </c>
      <c r="I22" s="22">
        <v>0.63419999999999999</v>
      </c>
    </row>
    <row r="23" spans="3:9" ht="16.149999999999999" customHeight="1" thickBot="1">
      <c r="C23" s="23" t="s">
        <v>360</v>
      </c>
      <c r="D23" s="210"/>
      <c r="E23" s="17">
        <v>27912</v>
      </c>
      <c r="F23" s="17">
        <v>73229</v>
      </c>
      <c r="G23" s="15">
        <v>101141</v>
      </c>
      <c r="H23" s="22">
        <v>0.27600000000000002</v>
      </c>
      <c r="I23" s="22">
        <v>0.72399999999999998</v>
      </c>
    </row>
    <row r="24" spans="3:9" ht="15.75" thickTop="1">
      <c r="E24" s="34">
        <f>SUM(E19:E23)</f>
        <v>175168</v>
      </c>
      <c r="F24" s="34">
        <f>SUM(F19:F23)</f>
        <v>368299</v>
      </c>
    </row>
    <row r="26" spans="3:9" ht="16.149999999999999" customHeight="1">
      <c r="C26" s="24" t="s">
        <v>350</v>
      </c>
      <c r="D26" s="13" t="s">
        <v>351</v>
      </c>
      <c r="E26" s="13" t="s">
        <v>5</v>
      </c>
      <c r="F26" s="13" t="s">
        <v>352</v>
      </c>
      <c r="G26" s="13" t="s">
        <v>170</v>
      </c>
      <c r="H26" s="13" t="s">
        <v>353</v>
      </c>
      <c r="I26" s="13" t="s">
        <v>354</v>
      </c>
    </row>
    <row r="27" spans="3:9" ht="16.149999999999999" customHeight="1">
      <c r="C27" s="14" t="s">
        <v>355</v>
      </c>
      <c r="D27" s="202" t="s">
        <v>365</v>
      </c>
      <c r="E27" s="25">
        <v>75028</v>
      </c>
      <c r="F27" s="25">
        <v>156266</v>
      </c>
      <c r="G27" s="25">
        <v>231294</v>
      </c>
      <c r="H27" s="26">
        <v>0.32440000000000002</v>
      </c>
      <c r="I27" s="26">
        <v>0.67559999999999998</v>
      </c>
    </row>
    <row r="28" spans="3:9" ht="16.149999999999999" customHeight="1">
      <c r="C28" s="14" t="s">
        <v>357</v>
      </c>
      <c r="D28" s="203"/>
      <c r="E28" s="25">
        <v>88056</v>
      </c>
      <c r="F28" s="25">
        <v>138842</v>
      </c>
      <c r="G28" s="25">
        <v>226898</v>
      </c>
      <c r="H28" s="26">
        <v>0.3881</v>
      </c>
      <c r="I28" s="26">
        <v>0.6119</v>
      </c>
    </row>
    <row r="29" spans="3:9" ht="16.149999999999999" customHeight="1">
      <c r="C29" s="14" t="s">
        <v>358</v>
      </c>
      <c r="D29" s="203"/>
      <c r="E29" s="25">
        <v>2464</v>
      </c>
      <c r="F29" s="25">
        <v>5514</v>
      </c>
      <c r="G29" s="25">
        <v>7978</v>
      </c>
      <c r="H29" s="26">
        <v>0.30880000000000002</v>
      </c>
      <c r="I29" s="26">
        <v>0.69120000000000004</v>
      </c>
    </row>
    <row r="30" spans="3:9" ht="16.149999999999999" customHeight="1">
      <c r="C30" s="14" t="s">
        <v>359</v>
      </c>
      <c r="D30" s="203"/>
      <c r="E30" s="25">
        <v>2927</v>
      </c>
      <c r="F30" s="25">
        <v>4667</v>
      </c>
      <c r="G30" s="25">
        <v>7594</v>
      </c>
      <c r="H30" s="26">
        <v>0.38540000000000002</v>
      </c>
      <c r="I30" s="26">
        <v>0.61460000000000004</v>
      </c>
    </row>
    <row r="31" spans="3:9" ht="16.149999999999999" customHeight="1">
      <c r="C31" s="14" t="s">
        <v>360</v>
      </c>
      <c r="D31" s="204"/>
      <c r="E31" s="25">
        <v>36512</v>
      </c>
      <c r="F31" s="25">
        <v>79339</v>
      </c>
      <c r="G31" s="25">
        <v>115851</v>
      </c>
      <c r="H31" s="26">
        <v>0.31519999999999998</v>
      </c>
      <c r="I31" s="26">
        <v>0.68479999999999996</v>
      </c>
    </row>
    <row r="32" spans="3:9">
      <c r="E32" s="34">
        <f>SUM(E27:E31)</f>
        <v>204987</v>
      </c>
      <c r="F32" s="34">
        <f>SUM(F27:F31)</f>
        <v>384628</v>
      </c>
    </row>
    <row r="33" spans="3:9" ht="16.149999999999999" customHeight="1">
      <c r="C33" s="24" t="s">
        <v>350</v>
      </c>
      <c r="D33" s="13" t="s">
        <v>351</v>
      </c>
      <c r="E33" s="13" t="s">
        <v>5</v>
      </c>
      <c r="F33" s="13" t="s">
        <v>352</v>
      </c>
      <c r="G33" s="13" t="s">
        <v>170</v>
      </c>
      <c r="H33" s="13" t="s">
        <v>353</v>
      </c>
      <c r="I33" s="13" t="s">
        <v>354</v>
      </c>
    </row>
    <row r="34" spans="3:9" ht="16.149999999999999" customHeight="1">
      <c r="C34" s="14" t="s">
        <v>355</v>
      </c>
      <c r="D34" s="202" t="s">
        <v>366</v>
      </c>
      <c r="E34" s="25">
        <v>55069</v>
      </c>
      <c r="F34" s="25">
        <v>139782</v>
      </c>
      <c r="G34" s="25">
        <v>194851</v>
      </c>
      <c r="H34" s="26">
        <v>0.28260000000000002</v>
      </c>
      <c r="I34" s="26">
        <v>0.71740000000000004</v>
      </c>
    </row>
    <row r="35" spans="3:9" ht="16.149999999999999" customHeight="1">
      <c r="C35" s="14" t="s">
        <v>357</v>
      </c>
      <c r="D35" s="203"/>
      <c r="E35" s="25">
        <v>64932</v>
      </c>
      <c r="F35" s="25">
        <v>122738</v>
      </c>
      <c r="G35" s="25">
        <v>187670</v>
      </c>
      <c r="H35" s="26">
        <v>0.34599999999999997</v>
      </c>
      <c r="I35" s="26">
        <v>0.65400000000000003</v>
      </c>
    </row>
    <row r="36" spans="3:9" ht="16.149999999999999" customHeight="1">
      <c r="C36" s="14" t="s">
        <v>358</v>
      </c>
      <c r="D36" s="203"/>
      <c r="E36" s="25">
        <v>2098</v>
      </c>
      <c r="F36" s="25">
        <v>4908</v>
      </c>
      <c r="G36" s="25">
        <v>7006</v>
      </c>
      <c r="H36" s="26">
        <v>0.29949999999999999</v>
      </c>
      <c r="I36" s="26">
        <v>0.70050000000000001</v>
      </c>
    </row>
    <row r="37" spans="3:9" ht="16.149999999999999" customHeight="1">
      <c r="C37" s="14" t="s">
        <v>359</v>
      </c>
      <c r="D37" s="203"/>
      <c r="E37" s="25">
        <v>2500</v>
      </c>
      <c r="F37" s="25">
        <v>4135</v>
      </c>
      <c r="G37" s="25">
        <v>6635</v>
      </c>
      <c r="H37" s="26">
        <v>0.37680000000000002</v>
      </c>
      <c r="I37" s="26">
        <v>0.62319999999999998</v>
      </c>
    </row>
    <row r="38" spans="3:9" ht="16.149999999999999" customHeight="1">
      <c r="C38" s="14" t="s">
        <v>360</v>
      </c>
      <c r="D38" s="204"/>
      <c r="E38" s="25">
        <v>27902</v>
      </c>
      <c r="F38" s="25">
        <v>69328</v>
      </c>
      <c r="G38" s="25">
        <v>97230</v>
      </c>
      <c r="H38" s="26">
        <v>0.28699999999999998</v>
      </c>
      <c r="I38" s="26">
        <v>0.71299999999999997</v>
      </c>
    </row>
    <row r="39" spans="3:9" ht="15.75" thickBot="1">
      <c r="E39" s="34">
        <f>SUM(E34:E38)</f>
        <v>152501</v>
      </c>
      <c r="F39" s="34">
        <f>SUM(F34:F38)</f>
        <v>340891</v>
      </c>
    </row>
    <row r="40" spans="3:9" ht="16.149999999999999" customHeight="1" thickBot="1">
      <c r="C40" s="27" t="s">
        <v>350</v>
      </c>
      <c r="D40" s="28" t="s">
        <v>351</v>
      </c>
      <c r="E40" s="28" t="s">
        <v>5</v>
      </c>
      <c r="F40" s="28" t="s">
        <v>352</v>
      </c>
      <c r="G40" s="28" t="s">
        <v>170</v>
      </c>
      <c r="H40" s="28" t="s">
        <v>353</v>
      </c>
      <c r="I40" s="28" t="s">
        <v>354</v>
      </c>
    </row>
    <row r="41" spans="3:9" ht="16.149999999999999" customHeight="1" thickBot="1">
      <c r="C41" s="29" t="s">
        <v>355</v>
      </c>
      <c r="D41" s="199" t="s">
        <v>367</v>
      </c>
      <c r="E41" s="30">
        <v>60375</v>
      </c>
      <c r="F41" s="30">
        <v>140408</v>
      </c>
      <c r="G41" s="30">
        <v>200783</v>
      </c>
      <c r="H41" s="31">
        <v>0.30070000000000002</v>
      </c>
      <c r="I41" s="31">
        <v>0.69930000000000003</v>
      </c>
    </row>
    <row r="42" spans="3:9" ht="16.149999999999999" customHeight="1" thickBot="1">
      <c r="C42" s="29" t="s">
        <v>357</v>
      </c>
      <c r="D42" s="200"/>
      <c r="E42" s="30">
        <v>70938</v>
      </c>
      <c r="F42" s="30">
        <v>122262</v>
      </c>
      <c r="G42" s="30">
        <v>193200</v>
      </c>
      <c r="H42" s="31">
        <v>0.36720000000000003</v>
      </c>
      <c r="I42" s="31">
        <v>0.63280000000000003</v>
      </c>
    </row>
    <row r="43" spans="3:9" ht="16.149999999999999" customHeight="1" thickBot="1">
      <c r="C43" s="29" t="s">
        <v>358</v>
      </c>
      <c r="D43" s="200"/>
      <c r="E43" s="30">
        <v>2169</v>
      </c>
      <c r="F43" s="30">
        <v>5345</v>
      </c>
      <c r="G43" s="30">
        <v>7514</v>
      </c>
      <c r="H43" s="31">
        <v>0.28870000000000001</v>
      </c>
      <c r="I43" s="31">
        <v>0.71130000000000004</v>
      </c>
    </row>
    <row r="44" spans="3:9" ht="16.149999999999999" customHeight="1" thickBot="1">
      <c r="C44" s="29" t="s">
        <v>359</v>
      </c>
      <c r="D44" s="200"/>
      <c r="E44" s="30">
        <v>2766</v>
      </c>
      <c r="F44" s="30">
        <v>4310</v>
      </c>
      <c r="G44" s="30">
        <v>7076</v>
      </c>
      <c r="H44" s="31">
        <v>0.39090000000000003</v>
      </c>
      <c r="I44" s="31">
        <v>0.60909999999999997</v>
      </c>
    </row>
    <row r="45" spans="3:9" ht="16.149999999999999" customHeight="1" thickBot="1">
      <c r="C45" s="29" t="s">
        <v>360</v>
      </c>
      <c r="D45" s="201"/>
      <c r="E45" s="30">
        <v>30331</v>
      </c>
      <c r="F45" s="30">
        <v>69220</v>
      </c>
      <c r="G45" s="30">
        <v>99551</v>
      </c>
      <c r="H45" s="31">
        <v>0.30470000000000003</v>
      </c>
      <c r="I45" s="31">
        <v>0.69530000000000003</v>
      </c>
    </row>
    <row r="46" spans="3:9" ht="16.149999999999999" customHeight="1" thickBot="1">
      <c r="C46" s="32" t="s">
        <v>350</v>
      </c>
      <c r="D46" s="33" t="s">
        <v>351</v>
      </c>
      <c r="E46" s="33" t="s">
        <v>5</v>
      </c>
      <c r="F46" s="33" t="s">
        <v>352</v>
      </c>
      <c r="G46" s="33" t="s">
        <v>170</v>
      </c>
      <c r="H46" s="33" t="s">
        <v>353</v>
      </c>
      <c r="I46" s="33" t="s">
        <v>354</v>
      </c>
    </row>
    <row r="47" spans="3:9">
      <c r="E47" s="34">
        <f>SUM(E42:E46)</f>
        <v>106204</v>
      </c>
      <c r="F47" s="34">
        <f>SUM(F42:F46)</f>
        <v>201137</v>
      </c>
    </row>
    <row r="50" spans="5:6">
      <c r="E50">
        <v>879012</v>
      </c>
      <c r="F50" s="34">
        <f>F47+F39+F32</f>
        <v>926656</v>
      </c>
    </row>
    <row r="51" spans="5:6">
      <c r="E51">
        <v>1019847</v>
      </c>
      <c r="F51" s="34">
        <f>F24+F15+F7</f>
        <v>1075125</v>
      </c>
    </row>
  </sheetData>
  <mergeCells count="7">
    <mergeCell ref="D41:D45"/>
    <mergeCell ref="D2:D6"/>
    <mergeCell ref="D10:D14"/>
    <mergeCell ref="C17:I17"/>
    <mergeCell ref="D19:D23"/>
    <mergeCell ref="D27:D31"/>
    <mergeCell ref="D34:D3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32"/>
  <sheetViews>
    <sheetView showGridLines="0" topLeftCell="A4" zoomScale="70" zoomScaleNormal="70" workbookViewId="0">
      <selection activeCell="A4" sqref="A4"/>
    </sheetView>
  </sheetViews>
  <sheetFormatPr baseColWidth="10" defaultColWidth="11.5703125" defaultRowHeight="15"/>
  <cols>
    <col min="1" max="1" width="17.140625" style="40" customWidth="1"/>
    <col min="2" max="2" width="35.140625" style="40" customWidth="1"/>
    <col min="3" max="3" width="13.28515625" style="40" customWidth="1"/>
    <col min="4" max="4" width="11.7109375" style="41" bestFit="1" customWidth="1"/>
    <col min="5" max="5" width="22.7109375" style="40" customWidth="1"/>
    <col min="6" max="6" width="20.7109375" style="40" bestFit="1" customWidth="1"/>
    <col min="7" max="7" width="11.5703125" style="40"/>
    <col min="8" max="8" width="17.140625" style="40" bestFit="1" customWidth="1"/>
    <col min="9" max="9" width="22.42578125" style="40" customWidth="1"/>
    <col min="10" max="10" width="20.7109375" style="40" bestFit="1" customWidth="1"/>
    <col min="11" max="11" width="11.7109375" style="40" bestFit="1" customWidth="1"/>
    <col min="12" max="12" width="12.85546875" style="42" bestFit="1" customWidth="1"/>
    <col min="13" max="13" width="11.7109375" style="40" bestFit="1" customWidth="1"/>
    <col min="14" max="15" width="11.5703125" style="40"/>
    <col min="16" max="16" width="12.85546875" style="42" bestFit="1" customWidth="1"/>
    <col min="17" max="17" width="14.140625" style="42" customWidth="1"/>
    <col min="18" max="18" width="11.7109375" style="41" bestFit="1" customWidth="1"/>
    <col min="19" max="19" width="29.85546875" style="40" bestFit="1" customWidth="1"/>
    <col min="20" max="20" width="11.7109375" style="41" bestFit="1" customWidth="1"/>
    <col min="21" max="21" width="57.85546875" style="40" customWidth="1"/>
    <col min="22" max="22" width="11.5703125" style="40"/>
    <col min="23" max="23" width="12.42578125" style="40" bestFit="1" customWidth="1"/>
    <col min="24" max="25" width="11.7109375" style="40" bestFit="1" customWidth="1"/>
    <col min="26" max="16384" width="11.5703125" style="40"/>
  </cols>
  <sheetData>
    <row r="1" spans="1:27">
      <c r="P1" s="96" t="s">
        <v>41</v>
      </c>
    </row>
    <row r="2" spans="1:27">
      <c r="P2" s="96" t="s">
        <v>384</v>
      </c>
    </row>
    <row r="3" spans="1:27">
      <c r="P3" s="96" t="s">
        <v>76</v>
      </c>
    </row>
    <row r="4" spans="1:27" ht="60">
      <c r="A4" s="36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9" t="s">
        <v>6</v>
      </c>
      <c r="H4" s="39" t="s">
        <v>7</v>
      </c>
      <c r="I4" s="39" t="s">
        <v>8</v>
      </c>
      <c r="J4" s="36" t="s">
        <v>9</v>
      </c>
      <c r="K4" s="37" t="s">
        <v>10</v>
      </c>
      <c r="L4" s="38" t="s">
        <v>11</v>
      </c>
      <c r="M4" s="36" t="s">
        <v>12</v>
      </c>
      <c r="N4" s="36" t="s">
        <v>13</v>
      </c>
      <c r="O4" s="36" t="s">
        <v>14</v>
      </c>
      <c r="P4" s="38" t="s">
        <v>15</v>
      </c>
      <c r="Q4" s="38" t="s">
        <v>16</v>
      </c>
      <c r="R4" s="36" t="s">
        <v>17</v>
      </c>
      <c r="S4" s="36" t="s">
        <v>18</v>
      </c>
      <c r="T4" s="39" t="s">
        <v>19</v>
      </c>
      <c r="U4" s="36" t="s">
        <v>20</v>
      </c>
      <c r="V4" s="36" t="s">
        <v>21</v>
      </c>
      <c r="W4" s="36" t="s">
        <v>22</v>
      </c>
      <c r="X4" s="39" t="s">
        <v>23</v>
      </c>
      <c r="Y4" s="39" t="s">
        <v>24</v>
      </c>
      <c r="Z4" s="39" t="s">
        <v>25</v>
      </c>
      <c r="AA4" s="39" t="s">
        <v>413</v>
      </c>
    </row>
    <row r="5" spans="1:27" s="43" customFormat="1" ht="15" customHeight="1">
      <c r="A5" s="104" t="s">
        <v>26</v>
      </c>
      <c r="B5" s="105" t="s">
        <v>136</v>
      </c>
      <c r="C5" s="106" t="s">
        <v>27</v>
      </c>
      <c r="D5" s="106">
        <v>4316</v>
      </c>
      <c r="E5" s="107" t="s">
        <v>56</v>
      </c>
      <c r="F5" s="107" t="s">
        <v>57</v>
      </c>
      <c r="G5" s="108" t="s">
        <v>29</v>
      </c>
      <c r="H5" s="104" t="s">
        <v>414</v>
      </c>
      <c r="I5" s="109" t="s">
        <v>31</v>
      </c>
      <c r="J5" s="104" t="s">
        <v>32</v>
      </c>
      <c r="K5" s="110" t="s">
        <v>33</v>
      </c>
      <c r="L5" s="111">
        <v>43796</v>
      </c>
      <c r="M5" s="106">
        <v>2019</v>
      </c>
      <c r="N5" s="106" t="s">
        <v>415</v>
      </c>
      <c r="O5" s="106" t="s">
        <v>391</v>
      </c>
      <c r="P5" s="111">
        <v>43826</v>
      </c>
      <c r="Q5" s="111">
        <v>43854</v>
      </c>
      <c r="R5" s="108" t="s">
        <v>39</v>
      </c>
      <c r="S5" s="104" t="s">
        <v>389</v>
      </c>
      <c r="T5" s="112" t="s">
        <v>40</v>
      </c>
      <c r="U5" s="113" t="s">
        <v>41</v>
      </c>
      <c r="V5" s="107" t="s">
        <v>416</v>
      </c>
      <c r="W5" s="114">
        <v>44028630</v>
      </c>
      <c r="X5" s="46">
        <f t="shared" ref="X5:X68" si="0">Q5-L5</f>
        <v>58</v>
      </c>
      <c r="Y5" s="46">
        <v>1</v>
      </c>
      <c r="Z5" s="46" t="str">
        <f t="shared" ref="Z5:Z68" si="1">IF(X5&lt;=15,"1-15",IF(X5&lt;=30,"16-30",IF(X5&lt;=60,"31-60","Más de 60")))</f>
        <v>31-60</v>
      </c>
      <c r="AA5" s="101" t="str">
        <f>IF(B5&lt;&gt;"En Gestión","Concluido","En Gestión")</f>
        <v>Concluido</v>
      </c>
    </row>
    <row r="6" spans="1:27" s="43" customFormat="1">
      <c r="A6" s="104" t="s">
        <v>26</v>
      </c>
      <c r="B6" s="105" t="s">
        <v>136</v>
      </c>
      <c r="C6" s="106" t="s">
        <v>27</v>
      </c>
      <c r="D6" s="106">
        <v>4361</v>
      </c>
      <c r="E6" s="107" t="s">
        <v>381</v>
      </c>
      <c r="F6" s="107" t="s">
        <v>417</v>
      </c>
      <c r="G6" s="108" t="s">
        <v>42</v>
      </c>
      <c r="H6" s="104" t="s">
        <v>43</v>
      </c>
      <c r="I6" s="109" t="s">
        <v>129</v>
      </c>
      <c r="J6" s="104" t="s">
        <v>64</v>
      </c>
      <c r="K6" s="110" t="s">
        <v>387</v>
      </c>
      <c r="L6" s="111">
        <v>43808</v>
      </c>
      <c r="M6" s="106">
        <v>2019</v>
      </c>
      <c r="N6" s="106" t="s">
        <v>415</v>
      </c>
      <c r="O6" s="106" t="s">
        <v>397</v>
      </c>
      <c r="P6" s="111">
        <v>43838</v>
      </c>
      <c r="Q6" s="111">
        <v>43836</v>
      </c>
      <c r="R6" s="108" t="s">
        <v>34</v>
      </c>
      <c r="S6" s="104" t="s">
        <v>35</v>
      </c>
      <c r="T6" s="112">
        <v>39</v>
      </c>
      <c r="U6" s="113" t="s">
        <v>76</v>
      </c>
      <c r="V6" s="107" t="s">
        <v>418</v>
      </c>
      <c r="W6" s="114">
        <v>80006298</v>
      </c>
      <c r="X6" s="99">
        <f t="shared" si="0"/>
        <v>28</v>
      </c>
      <c r="Y6" s="46">
        <v>1</v>
      </c>
      <c r="Z6" s="46" t="str">
        <f t="shared" si="1"/>
        <v>16-30</v>
      </c>
      <c r="AA6" s="101" t="str">
        <f t="shared" ref="AA6:AA69" si="2">IF(B6&lt;&gt;"En Gestión","Concluido","En Gestión")</f>
        <v>Concluido</v>
      </c>
    </row>
    <row r="7" spans="1:27" s="43" customFormat="1" ht="15" customHeight="1">
      <c r="A7" s="104" t="s">
        <v>26</v>
      </c>
      <c r="B7" s="105" t="s">
        <v>136</v>
      </c>
      <c r="C7" s="106" t="s">
        <v>27</v>
      </c>
      <c r="D7" s="106">
        <v>4355</v>
      </c>
      <c r="E7" s="107" t="s">
        <v>124</v>
      </c>
      <c r="F7" s="107" t="s">
        <v>417</v>
      </c>
      <c r="G7" s="108" t="s">
        <v>42</v>
      </c>
      <c r="H7" s="104" t="s">
        <v>43</v>
      </c>
      <c r="I7" s="109" t="s">
        <v>419</v>
      </c>
      <c r="J7" s="104" t="s">
        <v>55</v>
      </c>
      <c r="K7" s="110" t="s">
        <v>89</v>
      </c>
      <c r="L7" s="111">
        <v>43808</v>
      </c>
      <c r="M7" s="106">
        <v>2019</v>
      </c>
      <c r="N7" s="106" t="s">
        <v>415</v>
      </c>
      <c r="O7" s="106" t="s">
        <v>397</v>
      </c>
      <c r="P7" s="111">
        <v>43838</v>
      </c>
      <c r="Q7" s="111">
        <v>43839</v>
      </c>
      <c r="R7" s="108" t="s">
        <v>34</v>
      </c>
      <c r="S7" s="104" t="s">
        <v>35</v>
      </c>
      <c r="T7" s="112">
        <v>18</v>
      </c>
      <c r="U7" s="113" t="s">
        <v>420</v>
      </c>
      <c r="V7" s="107" t="s">
        <v>421</v>
      </c>
      <c r="W7" s="114">
        <v>45204399</v>
      </c>
      <c r="X7" s="46">
        <f t="shared" si="0"/>
        <v>31</v>
      </c>
      <c r="Y7" s="46">
        <v>1</v>
      </c>
      <c r="Z7" s="46" t="str">
        <f t="shared" si="1"/>
        <v>31-60</v>
      </c>
      <c r="AA7" s="101" t="str">
        <f t="shared" si="2"/>
        <v>Concluido</v>
      </c>
    </row>
    <row r="8" spans="1:27" s="43" customFormat="1" ht="15" customHeight="1">
      <c r="A8" s="104" t="s">
        <v>26</v>
      </c>
      <c r="B8" s="105" t="s">
        <v>422</v>
      </c>
      <c r="C8" s="106" t="s">
        <v>27</v>
      </c>
      <c r="D8" s="106">
        <v>4362</v>
      </c>
      <c r="E8" s="107" t="s">
        <v>74</v>
      </c>
      <c r="F8" s="107" t="s">
        <v>74</v>
      </c>
      <c r="G8" s="108" t="s">
        <v>42</v>
      </c>
      <c r="H8" s="104" t="s">
        <v>43</v>
      </c>
      <c r="I8" s="109" t="s">
        <v>71</v>
      </c>
      <c r="J8" s="104" t="s">
        <v>95</v>
      </c>
      <c r="K8" s="110" t="s">
        <v>115</v>
      </c>
      <c r="L8" s="111">
        <v>43808</v>
      </c>
      <c r="M8" s="106">
        <v>2019</v>
      </c>
      <c r="N8" s="106" t="s">
        <v>415</v>
      </c>
      <c r="O8" s="106" t="s">
        <v>397</v>
      </c>
      <c r="P8" s="111">
        <v>43838</v>
      </c>
      <c r="Q8" s="111">
        <v>43833</v>
      </c>
      <c r="R8" s="108" t="s">
        <v>34</v>
      </c>
      <c r="S8" s="104" t="s">
        <v>35</v>
      </c>
      <c r="T8" s="112">
        <v>39</v>
      </c>
      <c r="U8" s="113" t="s">
        <v>76</v>
      </c>
      <c r="V8" s="107" t="s">
        <v>423</v>
      </c>
      <c r="W8" s="114">
        <v>16647916</v>
      </c>
      <c r="X8" s="46">
        <f t="shared" si="0"/>
        <v>25</v>
      </c>
      <c r="Y8" s="46">
        <v>1</v>
      </c>
      <c r="Z8" s="46" t="str">
        <f t="shared" si="1"/>
        <v>16-30</v>
      </c>
      <c r="AA8" s="101" t="str">
        <f t="shared" si="2"/>
        <v>Concluido</v>
      </c>
    </row>
    <row r="9" spans="1:27" s="43" customFormat="1" ht="15" customHeight="1">
      <c r="A9" s="104" t="s">
        <v>26</v>
      </c>
      <c r="B9" s="105" t="s">
        <v>136</v>
      </c>
      <c r="C9" s="106" t="s">
        <v>27</v>
      </c>
      <c r="D9" s="106">
        <v>4358</v>
      </c>
      <c r="E9" s="107" t="s">
        <v>74</v>
      </c>
      <c r="F9" s="107" t="s">
        <v>74</v>
      </c>
      <c r="G9" s="108" t="s">
        <v>42</v>
      </c>
      <c r="H9" s="104" t="s">
        <v>43</v>
      </c>
      <c r="I9" s="109" t="s">
        <v>71</v>
      </c>
      <c r="J9" s="104" t="s">
        <v>95</v>
      </c>
      <c r="K9" s="110" t="s">
        <v>115</v>
      </c>
      <c r="L9" s="111">
        <v>43808</v>
      </c>
      <c r="M9" s="106">
        <v>2019</v>
      </c>
      <c r="N9" s="106" t="s">
        <v>415</v>
      </c>
      <c r="O9" s="106" t="s">
        <v>397</v>
      </c>
      <c r="P9" s="111">
        <v>43838</v>
      </c>
      <c r="Q9" s="111">
        <v>43836</v>
      </c>
      <c r="R9" s="108">
        <v>29</v>
      </c>
      <c r="S9" s="104" t="s">
        <v>75</v>
      </c>
      <c r="T9" s="112">
        <v>20</v>
      </c>
      <c r="U9" s="113" t="s">
        <v>135</v>
      </c>
      <c r="V9" s="107" t="s">
        <v>424</v>
      </c>
      <c r="W9" s="114">
        <v>77668635</v>
      </c>
      <c r="X9" s="46">
        <f t="shared" si="0"/>
        <v>28</v>
      </c>
      <c r="Y9" s="46">
        <v>1</v>
      </c>
      <c r="Z9" s="46" t="str">
        <f t="shared" si="1"/>
        <v>16-30</v>
      </c>
      <c r="AA9" s="101" t="str">
        <f t="shared" si="2"/>
        <v>Concluido</v>
      </c>
    </row>
    <row r="10" spans="1:27" s="43" customFormat="1" ht="15" customHeight="1">
      <c r="A10" s="104" t="s">
        <v>26</v>
      </c>
      <c r="B10" s="105" t="s">
        <v>136</v>
      </c>
      <c r="C10" s="106" t="s">
        <v>27</v>
      </c>
      <c r="D10" s="106">
        <v>4354</v>
      </c>
      <c r="E10" s="107" t="s">
        <v>390</v>
      </c>
      <c r="F10" s="107" t="s">
        <v>417</v>
      </c>
      <c r="G10" s="108" t="s">
        <v>29</v>
      </c>
      <c r="H10" s="104" t="s">
        <v>30</v>
      </c>
      <c r="I10" s="109" t="s">
        <v>31</v>
      </c>
      <c r="J10" s="104" t="s">
        <v>32</v>
      </c>
      <c r="K10" s="110" t="s">
        <v>33</v>
      </c>
      <c r="L10" s="111">
        <v>43808</v>
      </c>
      <c r="M10" s="106">
        <v>2019</v>
      </c>
      <c r="N10" s="106" t="s">
        <v>415</v>
      </c>
      <c r="O10" s="106" t="s">
        <v>397</v>
      </c>
      <c r="P10" s="111">
        <v>43838</v>
      </c>
      <c r="Q10" s="111">
        <v>43832</v>
      </c>
      <c r="R10" s="108" t="s">
        <v>34</v>
      </c>
      <c r="S10" s="104" t="s">
        <v>35</v>
      </c>
      <c r="T10" s="112">
        <v>18</v>
      </c>
      <c r="U10" s="113" t="s">
        <v>420</v>
      </c>
      <c r="V10" s="107" t="s">
        <v>425</v>
      </c>
      <c r="W10" s="114">
        <v>46662084</v>
      </c>
      <c r="X10" s="46">
        <f t="shared" si="0"/>
        <v>24</v>
      </c>
      <c r="Y10" s="46">
        <v>1</v>
      </c>
      <c r="Z10" s="46" t="str">
        <f t="shared" si="1"/>
        <v>16-30</v>
      </c>
      <c r="AA10" s="101" t="str">
        <f t="shared" si="2"/>
        <v>Concluido</v>
      </c>
    </row>
    <row r="11" spans="1:27" s="43" customFormat="1" ht="15" customHeight="1">
      <c r="A11" s="104" t="s">
        <v>26</v>
      </c>
      <c r="B11" s="105" t="s">
        <v>136</v>
      </c>
      <c r="C11" s="106" t="s">
        <v>27</v>
      </c>
      <c r="D11" s="106">
        <v>4357</v>
      </c>
      <c r="E11" s="107" t="s">
        <v>91</v>
      </c>
      <c r="F11" s="107" t="s">
        <v>28</v>
      </c>
      <c r="G11" s="108" t="s">
        <v>42</v>
      </c>
      <c r="H11" s="104" t="s">
        <v>43</v>
      </c>
      <c r="I11" s="109" t="s">
        <v>91</v>
      </c>
      <c r="J11" s="104" t="s">
        <v>73</v>
      </c>
      <c r="K11" s="110" t="s">
        <v>33</v>
      </c>
      <c r="L11" s="111">
        <v>43808</v>
      </c>
      <c r="M11" s="106">
        <v>2019</v>
      </c>
      <c r="N11" s="106" t="s">
        <v>415</v>
      </c>
      <c r="O11" s="106" t="s">
        <v>397</v>
      </c>
      <c r="P11" s="111">
        <v>43838</v>
      </c>
      <c r="Q11" s="111">
        <v>43837</v>
      </c>
      <c r="R11" s="108" t="s">
        <v>34</v>
      </c>
      <c r="S11" s="104" t="s">
        <v>35</v>
      </c>
      <c r="T11" s="112">
        <v>39</v>
      </c>
      <c r="U11" s="113" t="s">
        <v>76</v>
      </c>
      <c r="V11" s="107" t="s">
        <v>426</v>
      </c>
      <c r="W11" s="114">
        <v>9413074</v>
      </c>
      <c r="X11" s="46">
        <f t="shared" si="0"/>
        <v>29</v>
      </c>
      <c r="Y11" s="46">
        <v>1</v>
      </c>
      <c r="Z11" s="46" t="str">
        <f t="shared" si="1"/>
        <v>16-30</v>
      </c>
      <c r="AA11" s="101" t="str">
        <f t="shared" si="2"/>
        <v>Concluido</v>
      </c>
    </row>
    <row r="12" spans="1:27" s="43" customFormat="1">
      <c r="A12" s="104" t="s">
        <v>26</v>
      </c>
      <c r="B12" s="105" t="s">
        <v>422</v>
      </c>
      <c r="C12" s="106" t="s">
        <v>27</v>
      </c>
      <c r="D12" s="106">
        <v>4359</v>
      </c>
      <c r="E12" s="107" t="s">
        <v>74</v>
      </c>
      <c r="F12" s="107" t="s">
        <v>74</v>
      </c>
      <c r="G12" s="108" t="s">
        <v>42</v>
      </c>
      <c r="H12" s="104" t="s">
        <v>43</v>
      </c>
      <c r="I12" s="109" t="s">
        <v>70</v>
      </c>
      <c r="J12" s="104" t="s">
        <v>394</v>
      </c>
      <c r="K12" s="110" t="s">
        <v>33</v>
      </c>
      <c r="L12" s="111">
        <v>43808</v>
      </c>
      <c r="M12" s="106">
        <v>2019</v>
      </c>
      <c r="N12" s="106" t="s">
        <v>415</v>
      </c>
      <c r="O12" s="106" t="s">
        <v>397</v>
      </c>
      <c r="P12" s="111">
        <v>43838</v>
      </c>
      <c r="Q12" s="111">
        <v>43837</v>
      </c>
      <c r="R12" s="108">
        <v>29</v>
      </c>
      <c r="S12" s="104" t="s">
        <v>75</v>
      </c>
      <c r="T12" s="112">
        <v>20</v>
      </c>
      <c r="U12" s="113" t="s">
        <v>135</v>
      </c>
      <c r="V12" s="107" t="s">
        <v>427</v>
      </c>
      <c r="W12" s="114">
        <v>10406005</v>
      </c>
      <c r="X12" s="99">
        <f t="shared" si="0"/>
        <v>29</v>
      </c>
      <c r="Y12" s="46">
        <v>1</v>
      </c>
      <c r="Z12" s="46" t="str">
        <f t="shared" si="1"/>
        <v>16-30</v>
      </c>
      <c r="AA12" s="101" t="str">
        <f t="shared" si="2"/>
        <v>Concluido</v>
      </c>
    </row>
    <row r="13" spans="1:27" s="43" customFormat="1" ht="15" customHeight="1">
      <c r="A13" s="104" t="s">
        <v>26</v>
      </c>
      <c r="B13" s="105" t="s">
        <v>422</v>
      </c>
      <c r="C13" s="106" t="s">
        <v>27</v>
      </c>
      <c r="D13" s="106">
        <v>4360</v>
      </c>
      <c r="E13" s="107" t="s">
        <v>375</v>
      </c>
      <c r="F13" s="107" t="s">
        <v>417</v>
      </c>
      <c r="G13" s="108" t="s">
        <v>42</v>
      </c>
      <c r="H13" s="104" t="s">
        <v>43</v>
      </c>
      <c r="I13" s="109" t="s">
        <v>31</v>
      </c>
      <c r="J13" s="104" t="s">
        <v>32</v>
      </c>
      <c r="K13" s="110" t="s">
        <v>33</v>
      </c>
      <c r="L13" s="111">
        <v>43808</v>
      </c>
      <c r="M13" s="106">
        <v>2019</v>
      </c>
      <c r="N13" s="106" t="s">
        <v>415</v>
      </c>
      <c r="O13" s="106" t="s">
        <v>397</v>
      </c>
      <c r="P13" s="111">
        <v>43838</v>
      </c>
      <c r="Q13" s="111">
        <v>43837</v>
      </c>
      <c r="R13" s="108" t="s">
        <v>34</v>
      </c>
      <c r="S13" s="104" t="s">
        <v>35</v>
      </c>
      <c r="T13" s="112">
        <v>39</v>
      </c>
      <c r="U13" s="113" t="s">
        <v>76</v>
      </c>
      <c r="V13" s="107" t="s">
        <v>428</v>
      </c>
      <c r="W13" s="114">
        <v>2653847</v>
      </c>
      <c r="X13" s="46">
        <f t="shared" si="0"/>
        <v>29</v>
      </c>
      <c r="Y13" s="46">
        <v>1</v>
      </c>
      <c r="Z13" s="46" t="str">
        <f t="shared" si="1"/>
        <v>16-30</v>
      </c>
      <c r="AA13" s="101" t="str">
        <f t="shared" si="2"/>
        <v>Concluido</v>
      </c>
    </row>
    <row r="14" spans="1:27" s="43" customFormat="1" ht="15" customHeight="1">
      <c r="A14" s="104" t="s">
        <v>26</v>
      </c>
      <c r="B14" s="105" t="s">
        <v>136</v>
      </c>
      <c r="C14" s="106" t="s">
        <v>27</v>
      </c>
      <c r="D14" s="106">
        <v>4363</v>
      </c>
      <c r="E14" s="107" t="s">
        <v>74</v>
      </c>
      <c r="F14" s="107" t="s">
        <v>74</v>
      </c>
      <c r="G14" s="108" t="s">
        <v>42</v>
      </c>
      <c r="H14" s="104" t="s">
        <v>43</v>
      </c>
      <c r="I14" s="109" t="s">
        <v>48</v>
      </c>
      <c r="J14" s="104" t="s">
        <v>49</v>
      </c>
      <c r="K14" s="110" t="s">
        <v>50</v>
      </c>
      <c r="L14" s="111">
        <v>43809</v>
      </c>
      <c r="M14" s="106">
        <v>2019</v>
      </c>
      <c r="N14" s="106" t="s">
        <v>415</v>
      </c>
      <c r="O14" s="106" t="s">
        <v>397</v>
      </c>
      <c r="P14" s="111">
        <v>43839</v>
      </c>
      <c r="Q14" s="111">
        <v>43833</v>
      </c>
      <c r="R14" s="108">
        <v>29</v>
      </c>
      <c r="S14" s="104" t="s">
        <v>75</v>
      </c>
      <c r="T14" s="112">
        <v>20</v>
      </c>
      <c r="U14" s="113" t="s">
        <v>135</v>
      </c>
      <c r="V14" s="107" t="s">
        <v>429</v>
      </c>
      <c r="W14" s="114">
        <v>29225479</v>
      </c>
      <c r="X14" s="46">
        <f t="shared" si="0"/>
        <v>24</v>
      </c>
      <c r="Y14" s="46">
        <v>1</v>
      </c>
      <c r="Z14" s="46" t="str">
        <f t="shared" si="1"/>
        <v>16-30</v>
      </c>
      <c r="AA14" s="101" t="str">
        <f t="shared" si="2"/>
        <v>Concluido</v>
      </c>
    </row>
    <row r="15" spans="1:27" s="43" customFormat="1">
      <c r="A15" s="104" t="s">
        <v>26</v>
      </c>
      <c r="B15" s="105" t="s">
        <v>136</v>
      </c>
      <c r="C15" s="106" t="s">
        <v>27</v>
      </c>
      <c r="D15" s="106">
        <v>4364</v>
      </c>
      <c r="E15" s="107" t="s">
        <v>430</v>
      </c>
      <c r="F15" s="107" t="s">
        <v>28</v>
      </c>
      <c r="G15" s="108" t="s">
        <v>42</v>
      </c>
      <c r="H15" s="104" t="s">
        <v>43</v>
      </c>
      <c r="I15" s="109" t="s">
        <v>48</v>
      </c>
      <c r="J15" s="104" t="s">
        <v>49</v>
      </c>
      <c r="K15" s="110" t="s">
        <v>50</v>
      </c>
      <c r="L15" s="111">
        <v>43809</v>
      </c>
      <c r="M15" s="106">
        <v>2019</v>
      </c>
      <c r="N15" s="106" t="s">
        <v>415</v>
      </c>
      <c r="O15" s="106" t="s">
        <v>397</v>
      </c>
      <c r="P15" s="111">
        <v>43839</v>
      </c>
      <c r="Q15" s="111">
        <v>43833</v>
      </c>
      <c r="R15" s="108" t="s">
        <v>34</v>
      </c>
      <c r="S15" s="104" t="s">
        <v>35</v>
      </c>
      <c r="T15" s="112" t="s">
        <v>40</v>
      </c>
      <c r="U15" s="113" t="s">
        <v>41</v>
      </c>
      <c r="V15" s="107" t="s">
        <v>431</v>
      </c>
      <c r="W15" s="114">
        <v>29229861</v>
      </c>
      <c r="X15" s="99">
        <f t="shared" si="0"/>
        <v>24</v>
      </c>
      <c r="Y15" s="46">
        <v>1</v>
      </c>
      <c r="Z15" s="46" t="str">
        <f t="shared" si="1"/>
        <v>16-30</v>
      </c>
      <c r="AA15" s="101" t="str">
        <f t="shared" si="2"/>
        <v>Concluido</v>
      </c>
    </row>
    <row r="16" spans="1:27" s="43" customFormat="1">
      <c r="A16" s="104" t="s">
        <v>26</v>
      </c>
      <c r="B16" s="105" t="s">
        <v>422</v>
      </c>
      <c r="C16" s="106" t="s">
        <v>27</v>
      </c>
      <c r="D16" s="106">
        <v>4366</v>
      </c>
      <c r="E16" s="107" t="s">
        <v>74</v>
      </c>
      <c r="F16" s="107" t="s">
        <v>74</v>
      </c>
      <c r="G16" s="108" t="s">
        <v>42</v>
      </c>
      <c r="H16" s="104" t="s">
        <v>43</v>
      </c>
      <c r="I16" s="109" t="s">
        <v>48</v>
      </c>
      <c r="J16" s="104" t="s">
        <v>49</v>
      </c>
      <c r="K16" s="110" t="s">
        <v>50</v>
      </c>
      <c r="L16" s="111">
        <v>43811</v>
      </c>
      <c r="M16" s="106">
        <v>2019</v>
      </c>
      <c r="N16" s="106" t="s">
        <v>415</v>
      </c>
      <c r="O16" s="106" t="s">
        <v>397</v>
      </c>
      <c r="P16" s="111">
        <v>43841</v>
      </c>
      <c r="Q16" s="111">
        <v>43836</v>
      </c>
      <c r="R16" s="108">
        <v>29</v>
      </c>
      <c r="S16" s="104" t="s">
        <v>75</v>
      </c>
      <c r="T16" s="112">
        <v>20</v>
      </c>
      <c r="U16" s="113" t="s">
        <v>135</v>
      </c>
      <c r="V16" s="107" t="s">
        <v>432</v>
      </c>
      <c r="W16" s="114">
        <v>48687958</v>
      </c>
      <c r="X16" s="99">
        <f t="shared" si="0"/>
        <v>25</v>
      </c>
      <c r="Y16" s="46">
        <v>1</v>
      </c>
      <c r="Z16" s="46" t="str">
        <f t="shared" si="1"/>
        <v>16-30</v>
      </c>
      <c r="AA16" s="101" t="str">
        <f t="shared" si="2"/>
        <v>Concluido</v>
      </c>
    </row>
    <row r="17" spans="1:27" s="43" customFormat="1">
      <c r="A17" s="104" t="s">
        <v>26</v>
      </c>
      <c r="B17" s="105" t="s">
        <v>422</v>
      </c>
      <c r="C17" s="106" t="s">
        <v>27</v>
      </c>
      <c r="D17" s="106">
        <v>4365</v>
      </c>
      <c r="E17" s="107" t="s">
        <v>74</v>
      </c>
      <c r="F17" s="107" t="s">
        <v>74</v>
      </c>
      <c r="G17" s="108" t="s">
        <v>42</v>
      </c>
      <c r="H17" s="104" t="s">
        <v>43</v>
      </c>
      <c r="I17" s="109" t="s">
        <v>48</v>
      </c>
      <c r="J17" s="104" t="s">
        <v>49</v>
      </c>
      <c r="K17" s="110" t="s">
        <v>50</v>
      </c>
      <c r="L17" s="111">
        <v>43811</v>
      </c>
      <c r="M17" s="106">
        <v>2019</v>
      </c>
      <c r="N17" s="106" t="s">
        <v>415</v>
      </c>
      <c r="O17" s="106" t="s">
        <v>397</v>
      </c>
      <c r="P17" s="111">
        <v>43841</v>
      </c>
      <c r="Q17" s="111">
        <v>43839</v>
      </c>
      <c r="R17" s="108">
        <v>29</v>
      </c>
      <c r="S17" s="104" t="s">
        <v>75</v>
      </c>
      <c r="T17" s="112">
        <v>20</v>
      </c>
      <c r="U17" s="113" t="s">
        <v>135</v>
      </c>
      <c r="V17" s="107" t="s">
        <v>433</v>
      </c>
      <c r="W17" s="114">
        <v>29470525</v>
      </c>
      <c r="X17" s="99">
        <f t="shared" si="0"/>
        <v>28</v>
      </c>
      <c r="Y17" s="46">
        <v>1</v>
      </c>
      <c r="Z17" s="46" t="str">
        <f t="shared" si="1"/>
        <v>16-30</v>
      </c>
      <c r="AA17" s="101" t="str">
        <f t="shared" si="2"/>
        <v>Concluido</v>
      </c>
    </row>
    <row r="18" spans="1:27" s="43" customFormat="1" ht="15" customHeight="1">
      <c r="A18" s="104" t="s">
        <v>26</v>
      </c>
      <c r="B18" s="105" t="s">
        <v>422</v>
      </c>
      <c r="C18" s="106" t="s">
        <v>27</v>
      </c>
      <c r="D18" s="106">
        <v>4368</v>
      </c>
      <c r="E18" s="107" t="s">
        <v>68</v>
      </c>
      <c r="F18" s="107" t="s">
        <v>83</v>
      </c>
      <c r="G18" s="108" t="s">
        <v>42</v>
      </c>
      <c r="H18" s="104" t="s">
        <v>43</v>
      </c>
      <c r="I18" s="109" t="s">
        <v>68</v>
      </c>
      <c r="J18" s="104" t="s">
        <v>95</v>
      </c>
      <c r="K18" s="110" t="s">
        <v>133</v>
      </c>
      <c r="L18" s="111">
        <v>43811</v>
      </c>
      <c r="M18" s="106">
        <v>2019</v>
      </c>
      <c r="N18" s="106" t="s">
        <v>415</v>
      </c>
      <c r="O18" s="106" t="s">
        <v>397</v>
      </c>
      <c r="P18" s="111">
        <v>43841</v>
      </c>
      <c r="Q18" s="111">
        <v>43839</v>
      </c>
      <c r="R18" s="108" t="s">
        <v>34</v>
      </c>
      <c r="S18" s="104" t="s">
        <v>35</v>
      </c>
      <c r="T18" s="112">
        <v>39</v>
      </c>
      <c r="U18" s="113" t="s">
        <v>76</v>
      </c>
      <c r="V18" s="107" t="s">
        <v>434</v>
      </c>
      <c r="W18" s="114">
        <v>72384905</v>
      </c>
      <c r="X18" s="46">
        <f t="shared" si="0"/>
        <v>28</v>
      </c>
      <c r="Y18" s="46">
        <v>1</v>
      </c>
      <c r="Z18" s="46" t="str">
        <f t="shared" si="1"/>
        <v>16-30</v>
      </c>
      <c r="AA18" s="101" t="str">
        <f t="shared" si="2"/>
        <v>Concluido</v>
      </c>
    </row>
    <row r="19" spans="1:27" s="43" customFormat="1" ht="15" customHeight="1">
      <c r="A19" s="104" t="s">
        <v>26</v>
      </c>
      <c r="B19" s="105" t="s">
        <v>422</v>
      </c>
      <c r="C19" s="106" t="s">
        <v>27</v>
      </c>
      <c r="D19" s="106">
        <v>4369</v>
      </c>
      <c r="E19" s="107" t="s">
        <v>435</v>
      </c>
      <c r="F19" s="107" t="s">
        <v>28</v>
      </c>
      <c r="G19" s="108" t="s">
        <v>42</v>
      </c>
      <c r="H19" s="104" t="s">
        <v>43</v>
      </c>
      <c r="I19" s="109" t="s">
        <v>436</v>
      </c>
      <c r="J19" s="104" t="s">
        <v>64</v>
      </c>
      <c r="K19" s="110" t="s">
        <v>387</v>
      </c>
      <c r="L19" s="111">
        <v>43811</v>
      </c>
      <c r="M19" s="106">
        <v>2019</v>
      </c>
      <c r="N19" s="106" t="s">
        <v>415</v>
      </c>
      <c r="O19" s="106" t="s">
        <v>397</v>
      </c>
      <c r="P19" s="111">
        <v>43841</v>
      </c>
      <c r="Q19" s="111">
        <v>43839</v>
      </c>
      <c r="R19" s="108" t="s">
        <v>34</v>
      </c>
      <c r="S19" s="104" t="s">
        <v>35</v>
      </c>
      <c r="T19" s="112">
        <v>39</v>
      </c>
      <c r="U19" s="113" t="s">
        <v>76</v>
      </c>
      <c r="V19" s="107" t="s">
        <v>437</v>
      </c>
      <c r="W19" s="114">
        <v>43479181</v>
      </c>
      <c r="X19" s="46">
        <f t="shared" si="0"/>
        <v>28</v>
      </c>
      <c r="Y19" s="46">
        <v>1</v>
      </c>
      <c r="Z19" s="46" t="str">
        <f t="shared" si="1"/>
        <v>16-30</v>
      </c>
      <c r="AA19" s="101" t="str">
        <f t="shared" si="2"/>
        <v>Concluido</v>
      </c>
    </row>
    <row r="20" spans="1:27" s="43" customFormat="1" ht="15" customHeight="1">
      <c r="A20" s="104" t="s">
        <v>26</v>
      </c>
      <c r="B20" s="105" t="s">
        <v>422</v>
      </c>
      <c r="C20" s="106" t="s">
        <v>27</v>
      </c>
      <c r="D20" s="106">
        <v>4367</v>
      </c>
      <c r="E20" s="107" t="s">
        <v>96</v>
      </c>
      <c r="F20" s="107" t="s">
        <v>58</v>
      </c>
      <c r="G20" s="108" t="s">
        <v>29</v>
      </c>
      <c r="H20" s="104" t="s">
        <v>30</v>
      </c>
      <c r="I20" s="109" t="s">
        <v>31</v>
      </c>
      <c r="J20" s="104" t="s">
        <v>32</v>
      </c>
      <c r="K20" s="110" t="s">
        <v>33</v>
      </c>
      <c r="L20" s="111">
        <v>43811</v>
      </c>
      <c r="M20" s="106">
        <v>2019</v>
      </c>
      <c r="N20" s="106" t="s">
        <v>415</v>
      </c>
      <c r="O20" s="106" t="s">
        <v>397</v>
      </c>
      <c r="P20" s="111">
        <v>43841</v>
      </c>
      <c r="Q20" s="111">
        <v>43832</v>
      </c>
      <c r="R20" s="108" t="s">
        <v>34</v>
      </c>
      <c r="S20" s="104" t="s">
        <v>35</v>
      </c>
      <c r="T20" s="112">
        <v>22</v>
      </c>
      <c r="U20" s="113" t="s">
        <v>438</v>
      </c>
      <c r="V20" s="107" t="s">
        <v>439</v>
      </c>
      <c r="W20" s="114">
        <v>46147998</v>
      </c>
      <c r="X20" s="46">
        <f t="shared" si="0"/>
        <v>21</v>
      </c>
      <c r="Y20" s="46">
        <v>1</v>
      </c>
      <c r="Z20" s="46" t="str">
        <f t="shared" si="1"/>
        <v>16-30</v>
      </c>
      <c r="AA20" s="101" t="str">
        <f t="shared" si="2"/>
        <v>Concluido</v>
      </c>
    </row>
    <row r="21" spans="1:27" s="43" customFormat="1" ht="15" customHeight="1">
      <c r="A21" s="104" t="s">
        <v>26</v>
      </c>
      <c r="B21" s="105" t="s">
        <v>422</v>
      </c>
      <c r="C21" s="106" t="s">
        <v>27</v>
      </c>
      <c r="D21" s="106">
        <v>4370</v>
      </c>
      <c r="E21" s="107" t="s">
        <v>48</v>
      </c>
      <c r="F21" s="107" t="s">
        <v>28</v>
      </c>
      <c r="G21" s="108" t="s">
        <v>42</v>
      </c>
      <c r="H21" s="104" t="s">
        <v>43</v>
      </c>
      <c r="I21" s="109" t="s">
        <v>48</v>
      </c>
      <c r="J21" s="104" t="s">
        <v>49</v>
      </c>
      <c r="K21" s="110" t="s">
        <v>50</v>
      </c>
      <c r="L21" s="111">
        <v>43812</v>
      </c>
      <c r="M21" s="106">
        <v>2019</v>
      </c>
      <c r="N21" s="106" t="s">
        <v>415</v>
      </c>
      <c r="O21" s="106" t="s">
        <v>397</v>
      </c>
      <c r="P21" s="111">
        <v>43842</v>
      </c>
      <c r="Q21" s="111">
        <v>43838</v>
      </c>
      <c r="R21" s="108" t="s">
        <v>34</v>
      </c>
      <c r="S21" s="104" t="s">
        <v>35</v>
      </c>
      <c r="T21" s="112">
        <v>22</v>
      </c>
      <c r="U21" s="113" t="s">
        <v>438</v>
      </c>
      <c r="V21" s="107" t="s">
        <v>440</v>
      </c>
      <c r="W21" s="114">
        <v>29516666</v>
      </c>
      <c r="X21" s="46">
        <f t="shared" si="0"/>
        <v>26</v>
      </c>
      <c r="Y21" s="46">
        <v>1</v>
      </c>
      <c r="Z21" s="46" t="str">
        <f t="shared" si="1"/>
        <v>16-30</v>
      </c>
      <c r="AA21" s="101" t="str">
        <f t="shared" si="2"/>
        <v>Concluido</v>
      </c>
    </row>
    <row r="22" spans="1:27" s="43" customFormat="1" ht="15" customHeight="1">
      <c r="A22" s="104" t="s">
        <v>26</v>
      </c>
      <c r="B22" s="105" t="s">
        <v>136</v>
      </c>
      <c r="C22" s="106" t="s">
        <v>27</v>
      </c>
      <c r="D22" s="106">
        <v>4371</v>
      </c>
      <c r="E22" s="107" t="s">
        <v>56</v>
      </c>
      <c r="F22" s="107" t="s">
        <v>441</v>
      </c>
      <c r="G22" s="108" t="s">
        <v>29</v>
      </c>
      <c r="H22" s="104" t="s">
        <v>30</v>
      </c>
      <c r="I22" s="109" t="s">
        <v>31</v>
      </c>
      <c r="J22" s="104" t="s">
        <v>32</v>
      </c>
      <c r="K22" s="110" t="s">
        <v>33</v>
      </c>
      <c r="L22" s="111">
        <v>43812</v>
      </c>
      <c r="M22" s="106">
        <v>2019</v>
      </c>
      <c r="N22" s="106" t="s">
        <v>415</v>
      </c>
      <c r="O22" s="106" t="s">
        <v>397</v>
      </c>
      <c r="P22" s="111">
        <v>43842</v>
      </c>
      <c r="Q22" s="111">
        <v>43868</v>
      </c>
      <c r="R22" s="108" t="s">
        <v>39</v>
      </c>
      <c r="S22" s="104" t="s">
        <v>389</v>
      </c>
      <c r="T22" s="112">
        <v>39</v>
      </c>
      <c r="U22" s="113" t="s">
        <v>76</v>
      </c>
      <c r="V22" s="107" t="s">
        <v>442</v>
      </c>
      <c r="W22" s="114">
        <v>44415844</v>
      </c>
      <c r="X22" s="46">
        <f t="shared" si="0"/>
        <v>56</v>
      </c>
      <c r="Y22" s="46">
        <v>1</v>
      </c>
      <c r="Z22" s="46" t="str">
        <f t="shared" si="1"/>
        <v>31-60</v>
      </c>
      <c r="AA22" s="101" t="str">
        <f t="shared" si="2"/>
        <v>Concluido</v>
      </c>
    </row>
    <row r="23" spans="1:27" s="43" customFormat="1" ht="15" customHeight="1">
      <c r="A23" s="104" t="s">
        <v>26</v>
      </c>
      <c r="B23" s="105" t="s">
        <v>422</v>
      </c>
      <c r="C23" s="106" t="s">
        <v>27</v>
      </c>
      <c r="D23" s="106">
        <v>4374</v>
      </c>
      <c r="E23" s="107" t="s">
        <v>48</v>
      </c>
      <c r="F23" s="107" t="s">
        <v>28</v>
      </c>
      <c r="G23" s="108" t="s">
        <v>42</v>
      </c>
      <c r="H23" s="104" t="s">
        <v>43</v>
      </c>
      <c r="I23" s="109" t="s">
        <v>48</v>
      </c>
      <c r="J23" s="104" t="s">
        <v>49</v>
      </c>
      <c r="K23" s="110" t="s">
        <v>50</v>
      </c>
      <c r="L23" s="111">
        <v>43815</v>
      </c>
      <c r="M23" s="106">
        <v>2019</v>
      </c>
      <c r="N23" s="106" t="s">
        <v>415</v>
      </c>
      <c r="O23" s="106" t="s">
        <v>397</v>
      </c>
      <c r="P23" s="111">
        <v>43845</v>
      </c>
      <c r="Q23" s="111">
        <v>43833</v>
      </c>
      <c r="R23" s="108" t="s">
        <v>34</v>
      </c>
      <c r="S23" s="104" t="s">
        <v>35</v>
      </c>
      <c r="T23" s="112" t="s">
        <v>29</v>
      </c>
      <c r="U23" s="113" t="s">
        <v>443</v>
      </c>
      <c r="V23" s="107" t="s">
        <v>444</v>
      </c>
      <c r="W23" s="114">
        <v>42416211</v>
      </c>
      <c r="X23" s="46">
        <f t="shared" si="0"/>
        <v>18</v>
      </c>
      <c r="Y23" s="46">
        <v>1</v>
      </c>
      <c r="Z23" s="46" t="str">
        <f t="shared" si="1"/>
        <v>16-30</v>
      </c>
      <c r="AA23" s="101" t="str">
        <f t="shared" si="2"/>
        <v>Concluido</v>
      </c>
    </row>
    <row r="24" spans="1:27" s="43" customFormat="1" ht="15" customHeight="1">
      <c r="A24" s="104" t="s">
        <v>26</v>
      </c>
      <c r="B24" s="105" t="s">
        <v>422</v>
      </c>
      <c r="C24" s="106" t="s">
        <v>27</v>
      </c>
      <c r="D24" s="106">
        <v>4380</v>
      </c>
      <c r="E24" s="107" t="s">
        <v>56</v>
      </c>
      <c r="F24" s="107" t="s">
        <v>441</v>
      </c>
      <c r="G24" s="108" t="s">
        <v>29</v>
      </c>
      <c r="H24" s="104" t="s">
        <v>30</v>
      </c>
      <c r="I24" s="109" t="s">
        <v>31</v>
      </c>
      <c r="J24" s="104" t="s">
        <v>32</v>
      </c>
      <c r="K24" s="110" t="s">
        <v>33</v>
      </c>
      <c r="L24" s="111">
        <v>43815</v>
      </c>
      <c r="M24" s="106">
        <v>2019</v>
      </c>
      <c r="N24" s="106" t="s">
        <v>415</v>
      </c>
      <c r="O24" s="106" t="s">
        <v>397</v>
      </c>
      <c r="P24" s="111">
        <v>43845</v>
      </c>
      <c r="Q24" s="111">
        <v>43839</v>
      </c>
      <c r="R24" s="108" t="s">
        <v>39</v>
      </c>
      <c r="S24" s="104" t="s">
        <v>389</v>
      </c>
      <c r="T24" s="112" t="s">
        <v>40</v>
      </c>
      <c r="U24" s="113" t="s">
        <v>41</v>
      </c>
      <c r="V24" s="107" t="s">
        <v>445</v>
      </c>
      <c r="W24" s="114">
        <v>42965498</v>
      </c>
      <c r="X24" s="46">
        <f t="shared" si="0"/>
        <v>24</v>
      </c>
      <c r="Y24" s="46">
        <v>1</v>
      </c>
      <c r="Z24" s="46" t="str">
        <f t="shared" si="1"/>
        <v>16-30</v>
      </c>
      <c r="AA24" s="101" t="str">
        <f t="shared" si="2"/>
        <v>Concluido</v>
      </c>
    </row>
    <row r="25" spans="1:27" s="43" customFormat="1">
      <c r="A25" s="104" t="s">
        <v>26</v>
      </c>
      <c r="B25" s="105" t="s">
        <v>422</v>
      </c>
      <c r="C25" s="106" t="s">
        <v>27</v>
      </c>
      <c r="D25" s="106">
        <v>4378</v>
      </c>
      <c r="E25" s="107" t="s">
        <v>446</v>
      </c>
      <c r="F25" s="107" t="s">
        <v>28</v>
      </c>
      <c r="G25" s="108" t="s">
        <v>29</v>
      </c>
      <c r="H25" s="104" t="s">
        <v>30</v>
      </c>
      <c r="I25" s="109" t="s">
        <v>31</v>
      </c>
      <c r="J25" s="104" t="s">
        <v>32</v>
      </c>
      <c r="K25" s="110" t="s">
        <v>33</v>
      </c>
      <c r="L25" s="111">
        <v>43815</v>
      </c>
      <c r="M25" s="106">
        <v>2019</v>
      </c>
      <c r="N25" s="106" t="s">
        <v>415</v>
      </c>
      <c r="O25" s="106" t="s">
        <v>397</v>
      </c>
      <c r="P25" s="111">
        <v>43845</v>
      </c>
      <c r="Q25" s="111">
        <v>43845</v>
      </c>
      <c r="R25" s="108" t="s">
        <v>34</v>
      </c>
      <c r="S25" s="104" t="s">
        <v>35</v>
      </c>
      <c r="T25" s="112" t="s">
        <v>40</v>
      </c>
      <c r="U25" s="113" t="s">
        <v>41</v>
      </c>
      <c r="V25" s="107" t="s">
        <v>447</v>
      </c>
      <c r="W25" s="114">
        <v>70179052</v>
      </c>
      <c r="X25" s="99">
        <f t="shared" si="0"/>
        <v>30</v>
      </c>
      <c r="Y25" s="46">
        <v>1</v>
      </c>
      <c r="Z25" s="46" t="str">
        <f t="shared" si="1"/>
        <v>16-30</v>
      </c>
      <c r="AA25" s="101" t="str">
        <f t="shared" si="2"/>
        <v>Concluido</v>
      </c>
    </row>
    <row r="26" spans="1:27" s="43" customFormat="1">
      <c r="A26" s="104" t="s">
        <v>26</v>
      </c>
      <c r="B26" s="105" t="s">
        <v>136</v>
      </c>
      <c r="C26" s="106" t="s">
        <v>27</v>
      </c>
      <c r="D26" s="106">
        <v>4381</v>
      </c>
      <c r="E26" s="107" t="s">
        <v>379</v>
      </c>
      <c r="F26" s="107" t="s">
        <v>28</v>
      </c>
      <c r="G26" s="108" t="s">
        <v>42</v>
      </c>
      <c r="H26" s="104" t="s">
        <v>43</v>
      </c>
      <c r="I26" s="109" t="s">
        <v>379</v>
      </c>
      <c r="J26" s="104" t="s">
        <v>73</v>
      </c>
      <c r="K26" s="110" t="s">
        <v>119</v>
      </c>
      <c r="L26" s="111">
        <v>43816</v>
      </c>
      <c r="M26" s="106">
        <v>2019</v>
      </c>
      <c r="N26" s="106" t="s">
        <v>415</v>
      </c>
      <c r="O26" s="106" t="s">
        <v>397</v>
      </c>
      <c r="P26" s="111">
        <v>43846</v>
      </c>
      <c r="Q26" s="111">
        <v>43832</v>
      </c>
      <c r="R26" s="108" t="s">
        <v>34</v>
      </c>
      <c r="S26" s="104" t="s">
        <v>35</v>
      </c>
      <c r="T26" s="112">
        <v>18</v>
      </c>
      <c r="U26" s="113" t="s">
        <v>420</v>
      </c>
      <c r="V26" s="107" t="s">
        <v>448</v>
      </c>
      <c r="W26" s="114">
        <v>22082258</v>
      </c>
      <c r="X26" s="99">
        <f t="shared" si="0"/>
        <v>16</v>
      </c>
      <c r="Y26" s="46">
        <v>1</v>
      </c>
      <c r="Z26" s="46" t="str">
        <f t="shared" si="1"/>
        <v>16-30</v>
      </c>
      <c r="AA26" s="101" t="str">
        <f t="shared" si="2"/>
        <v>Concluido</v>
      </c>
    </row>
    <row r="27" spans="1:27" s="43" customFormat="1" ht="15" customHeight="1">
      <c r="A27" s="104" t="s">
        <v>26</v>
      </c>
      <c r="B27" s="105" t="s">
        <v>422</v>
      </c>
      <c r="C27" s="106" t="s">
        <v>27</v>
      </c>
      <c r="D27" s="106">
        <v>4385</v>
      </c>
      <c r="E27" s="107" t="s">
        <v>84</v>
      </c>
      <c r="F27" s="107" t="s">
        <v>83</v>
      </c>
      <c r="G27" s="108" t="s">
        <v>29</v>
      </c>
      <c r="H27" s="104" t="s">
        <v>30</v>
      </c>
      <c r="I27" s="109" t="s">
        <v>31</v>
      </c>
      <c r="J27" s="104" t="s">
        <v>32</v>
      </c>
      <c r="K27" s="110" t="s">
        <v>33</v>
      </c>
      <c r="L27" s="111">
        <v>43817</v>
      </c>
      <c r="M27" s="106">
        <v>2019</v>
      </c>
      <c r="N27" s="106" t="s">
        <v>415</v>
      </c>
      <c r="O27" s="106" t="s">
        <v>397</v>
      </c>
      <c r="P27" s="111">
        <v>43847</v>
      </c>
      <c r="Q27" s="111">
        <v>43837</v>
      </c>
      <c r="R27" s="108" t="s">
        <v>34</v>
      </c>
      <c r="S27" s="104" t="s">
        <v>35</v>
      </c>
      <c r="T27" s="112">
        <v>18</v>
      </c>
      <c r="U27" s="113" t="s">
        <v>420</v>
      </c>
      <c r="V27" s="107" t="s">
        <v>449</v>
      </c>
      <c r="W27" s="114">
        <v>70026714</v>
      </c>
      <c r="X27" s="46">
        <f t="shared" si="0"/>
        <v>20</v>
      </c>
      <c r="Y27" s="46">
        <v>1</v>
      </c>
      <c r="Z27" s="46" t="str">
        <f t="shared" si="1"/>
        <v>16-30</v>
      </c>
      <c r="AA27" s="101" t="str">
        <f t="shared" si="2"/>
        <v>Concluido</v>
      </c>
    </row>
    <row r="28" spans="1:27" s="43" customFormat="1" ht="15" customHeight="1">
      <c r="A28" s="104" t="s">
        <v>26</v>
      </c>
      <c r="B28" s="105" t="s">
        <v>422</v>
      </c>
      <c r="C28" s="106" t="s">
        <v>27</v>
      </c>
      <c r="D28" s="106">
        <v>4388</v>
      </c>
      <c r="E28" s="107" t="s">
        <v>74</v>
      </c>
      <c r="F28" s="107" t="s">
        <v>74</v>
      </c>
      <c r="G28" s="108" t="s">
        <v>29</v>
      </c>
      <c r="H28" s="104" t="s">
        <v>30</v>
      </c>
      <c r="I28" s="109" t="s">
        <v>31</v>
      </c>
      <c r="J28" s="104" t="s">
        <v>32</v>
      </c>
      <c r="K28" s="110" t="s">
        <v>33</v>
      </c>
      <c r="L28" s="111">
        <v>43817</v>
      </c>
      <c r="M28" s="106">
        <v>2019</v>
      </c>
      <c r="N28" s="106" t="s">
        <v>415</v>
      </c>
      <c r="O28" s="106" t="s">
        <v>397</v>
      </c>
      <c r="P28" s="111">
        <v>43847</v>
      </c>
      <c r="Q28" s="111">
        <v>43837</v>
      </c>
      <c r="R28" s="108">
        <v>29</v>
      </c>
      <c r="S28" s="104" t="s">
        <v>75</v>
      </c>
      <c r="T28" s="112">
        <v>39</v>
      </c>
      <c r="U28" s="113" t="s">
        <v>76</v>
      </c>
      <c r="V28" s="107" t="s">
        <v>450</v>
      </c>
      <c r="W28" s="114">
        <v>40426126</v>
      </c>
      <c r="X28" s="46">
        <f t="shared" si="0"/>
        <v>20</v>
      </c>
      <c r="Y28" s="46">
        <v>1</v>
      </c>
      <c r="Z28" s="46" t="str">
        <f t="shared" si="1"/>
        <v>16-30</v>
      </c>
      <c r="AA28" s="101" t="str">
        <f t="shared" si="2"/>
        <v>Concluido</v>
      </c>
    </row>
    <row r="29" spans="1:27" s="43" customFormat="1" ht="15" customHeight="1">
      <c r="A29" s="104" t="s">
        <v>26</v>
      </c>
      <c r="B29" s="105" t="s">
        <v>422</v>
      </c>
      <c r="C29" s="106" t="s">
        <v>27</v>
      </c>
      <c r="D29" s="106">
        <v>4387</v>
      </c>
      <c r="E29" s="107" t="s">
        <v>74</v>
      </c>
      <c r="F29" s="107" t="s">
        <v>74</v>
      </c>
      <c r="G29" s="108" t="s">
        <v>29</v>
      </c>
      <c r="H29" s="104" t="s">
        <v>30</v>
      </c>
      <c r="I29" s="109" t="s">
        <v>31</v>
      </c>
      <c r="J29" s="104" t="s">
        <v>32</v>
      </c>
      <c r="K29" s="110" t="s">
        <v>33</v>
      </c>
      <c r="L29" s="111">
        <v>43817</v>
      </c>
      <c r="M29" s="106">
        <v>2019</v>
      </c>
      <c r="N29" s="106" t="s">
        <v>415</v>
      </c>
      <c r="O29" s="106" t="s">
        <v>397</v>
      </c>
      <c r="P29" s="111">
        <v>43847</v>
      </c>
      <c r="Q29" s="111">
        <v>43844</v>
      </c>
      <c r="R29" s="108" t="s">
        <v>34</v>
      </c>
      <c r="S29" s="104" t="s">
        <v>35</v>
      </c>
      <c r="T29" s="112">
        <v>39</v>
      </c>
      <c r="U29" s="113" t="s">
        <v>76</v>
      </c>
      <c r="V29" s="107" t="s">
        <v>451</v>
      </c>
      <c r="W29" s="114">
        <v>46692348</v>
      </c>
      <c r="X29" s="46">
        <f t="shared" si="0"/>
        <v>27</v>
      </c>
      <c r="Y29" s="46">
        <v>1</v>
      </c>
      <c r="Z29" s="46" t="str">
        <f t="shared" si="1"/>
        <v>16-30</v>
      </c>
      <c r="AA29" s="101" t="str">
        <f t="shared" si="2"/>
        <v>Concluido</v>
      </c>
    </row>
    <row r="30" spans="1:27" s="43" customFormat="1" ht="15" customHeight="1">
      <c r="A30" s="104" t="s">
        <v>26</v>
      </c>
      <c r="B30" s="105" t="s">
        <v>136</v>
      </c>
      <c r="C30" s="106" t="s">
        <v>27</v>
      </c>
      <c r="D30" s="106">
        <v>4386</v>
      </c>
      <c r="E30" s="107" t="s">
        <v>56</v>
      </c>
      <c r="F30" s="107" t="s">
        <v>441</v>
      </c>
      <c r="G30" s="108" t="s">
        <v>29</v>
      </c>
      <c r="H30" s="104" t="s">
        <v>30</v>
      </c>
      <c r="I30" s="109" t="s">
        <v>31</v>
      </c>
      <c r="J30" s="104" t="s">
        <v>32</v>
      </c>
      <c r="K30" s="110" t="s">
        <v>33</v>
      </c>
      <c r="L30" s="111">
        <v>43817</v>
      </c>
      <c r="M30" s="106">
        <v>2019</v>
      </c>
      <c r="N30" s="106" t="s">
        <v>415</v>
      </c>
      <c r="O30" s="106" t="s">
        <v>397</v>
      </c>
      <c r="P30" s="111">
        <v>43847</v>
      </c>
      <c r="Q30" s="111">
        <v>43868</v>
      </c>
      <c r="R30" s="108" t="s">
        <v>39</v>
      </c>
      <c r="S30" s="104" t="s">
        <v>389</v>
      </c>
      <c r="T30" s="112" t="s">
        <v>40</v>
      </c>
      <c r="U30" s="113" t="s">
        <v>41</v>
      </c>
      <c r="V30" s="107" t="s">
        <v>442</v>
      </c>
      <c r="W30" s="114">
        <v>44415844</v>
      </c>
      <c r="X30" s="46">
        <f t="shared" si="0"/>
        <v>51</v>
      </c>
      <c r="Y30" s="46">
        <v>1</v>
      </c>
      <c r="Z30" s="46" t="str">
        <f t="shared" si="1"/>
        <v>31-60</v>
      </c>
      <c r="AA30" s="101" t="str">
        <f t="shared" si="2"/>
        <v>Concluido</v>
      </c>
    </row>
    <row r="31" spans="1:27" s="43" customFormat="1">
      <c r="A31" s="104" t="s">
        <v>26</v>
      </c>
      <c r="B31" s="105" t="s">
        <v>422</v>
      </c>
      <c r="C31" s="106" t="s">
        <v>27</v>
      </c>
      <c r="D31" s="106">
        <v>4390</v>
      </c>
      <c r="E31" s="107" t="s">
        <v>106</v>
      </c>
      <c r="F31" s="107" t="s">
        <v>28</v>
      </c>
      <c r="G31" s="108" t="s">
        <v>42</v>
      </c>
      <c r="H31" s="104" t="s">
        <v>43</v>
      </c>
      <c r="I31" s="109" t="s">
        <v>369</v>
      </c>
      <c r="J31" s="104" t="s">
        <v>64</v>
      </c>
      <c r="K31" s="110" t="s">
        <v>111</v>
      </c>
      <c r="L31" s="111">
        <v>43818</v>
      </c>
      <c r="M31" s="106">
        <v>2019</v>
      </c>
      <c r="N31" s="106" t="s">
        <v>415</v>
      </c>
      <c r="O31" s="106" t="s">
        <v>397</v>
      </c>
      <c r="P31" s="111">
        <v>43848</v>
      </c>
      <c r="Q31" s="111">
        <v>43840</v>
      </c>
      <c r="R31" s="108">
        <v>29</v>
      </c>
      <c r="S31" s="104" t="s">
        <v>75</v>
      </c>
      <c r="T31" s="112" t="s">
        <v>40</v>
      </c>
      <c r="U31" s="113" t="s">
        <v>41</v>
      </c>
      <c r="V31" s="107" t="s">
        <v>452</v>
      </c>
      <c r="W31" s="114">
        <v>19976237</v>
      </c>
      <c r="X31" s="99">
        <f t="shared" si="0"/>
        <v>22</v>
      </c>
      <c r="Y31" s="46">
        <v>1</v>
      </c>
      <c r="Z31" s="46" t="str">
        <f t="shared" si="1"/>
        <v>16-30</v>
      </c>
      <c r="AA31" s="101" t="str">
        <f t="shared" si="2"/>
        <v>Concluido</v>
      </c>
    </row>
    <row r="32" spans="1:27" s="43" customFormat="1">
      <c r="A32" s="104" t="s">
        <v>26</v>
      </c>
      <c r="B32" s="105" t="s">
        <v>422</v>
      </c>
      <c r="C32" s="106" t="s">
        <v>27</v>
      </c>
      <c r="D32" s="106">
        <v>4391</v>
      </c>
      <c r="E32" s="107" t="s">
        <v>132</v>
      </c>
      <c r="F32" s="107" t="s">
        <v>53</v>
      </c>
      <c r="G32" s="108" t="s">
        <v>42</v>
      </c>
      <c r="H32" s="104" t="s">
        <v>43</v>
      </c>
      <c r="I32" s="109" t="s">
        <v>132</v>
      </c>
      <c r="J32" s="104" t="s">
        <v>95</v>
      </c>
      <c r="K32" s="110" t="s">
        <v>400</v>
      </c>
      <c r="L32" s="111">
        <v>43818</v>
      </c>
      <c r="M32" s="106">
        <v>2019</v>
      </c>
      <c r="N32" s="106" t="s">
        <v>415</v>
      </c>
      <c r="O32" s="106" t="s">
        <v>397</v>
      </c>
      <c r="P32" s="111">
        <v>43848</v>
      </c>
      <c r="Q32" s="111">
        <v>43838</v>
      </c>
      <c r="R32" s="108" t="s">
        <v>34</v>
      </c>
      <c r="S32" s="104" t="s">
        <v>35</v>
      </c>
      <c r="T32" s="112">
        <v>18</v>
      </c>
      <c r="U32" s="113" t="s">
        <v>420</v>
      </c>
      <c r="V32" s="107" t="s">
        <v>453</v>
      </c>
      <c r="W32" s="114">
        <v>19201834</v>
      </c>
      <c r="X32" s="99">
        <f t="shared" si="0"/>
        <v>20</v>
      </c>
      <c r="Y32" s="46">
        <v>1</v>
      </c>
      <c r="Z32" s="46" t="str">
        <f t="shared" si="1"/>
        <v>16-30</v>
      </c>
      <c r="AA32" s="101" t="str">
        <f t="shared" si="2"/>
        <v>Concluido</v>
      </c>
    </row>
    <row r="33" spans="1:27" s="43" customFormat="1">
      <c r="A33" s="104" t="s">
        <v>26</v>
      </c>
      <c r="B33" s="105" t="s">
        <v>422</v>
      </c>
      <c r="C33" s="106" t="s">
        <v>27</v>
      </c>
      <c r="D33" s="106">
        <v>4392</v>
      </c>
      <c r="E33" s="107" t="s">
        <v>430</v>
      </c>
      <c r="F33" s="107" t="s">
        <v>28</v>
      </c>
      <c r="G33" s="108" t="s">
        <v>42</v>
      </c>
      <c r="H33" s="104" t="s">
        <v>43</v>
      </c>
      <c r="I33" s="109" t="s">
        <v>48</v>
      </c>
      <c r="J33" s="104" t="s">
        <v>49</v>
      </c>
      <c r="K33" s="110" t="s">
        <v>50</v>
      </c>
      <c r="L33" s="111">
        <v>43819</v>
      </c>
      <c r="M33" s="106">
        <v>2019</v>
      </c>
      <c r="N33" s="106" t="s">
        <v>415</v>
      </c>
      <c r="O33" s="106" t="s">
        <v>397</v>
      </c>
      <c r="P33" s="111">
        <v>43849</v>
      </c>
      <c r="Q33" s="111">
        <v>43847</v>
      </c>
      <c r="R33" s="108">
        <v>29</v>
      </c>
      <c r="S33" s="104" t="s">
        <v>75</v>
      </c>
      <c r="T33" s="112">
        <v>20</v>
      </c>
      <c r="U33" s="113" t="s">
        <v>135</v>
      </c>
      <c r="V33" s="107" t="s">
        <v>454</v>
      </c>
      <c r="W33" s="114">
        <v>73649132</v>
      </c>
      <c r="X33" s="99">
        <f t="shared" si="0"/>
        <v>28</v>
      </c>
      <c r="Y33" s="46">
        <v>1</v>
      </c>
      <c r="Z33" s="46" t="str">
        <f t="shared" si="1"/>
        <v>16-30</v>
      </c>
      <c r="AA33" s="101" t="str">
        <f t="shared" si="2"/>
        <v>Concluido</v>
      </c>
    </row>
    <row r="34" spans="1:27" s="43" customFormat="1" ht="15" customHeight="1">
      <c r="A34" s="104" t="s">
        <v>26</v>
      </c>
      <c r="B34" s="105" t="s">
        <v>422</v>
      </c>
      <c r="C34" s="106" t="s">
        <v>27</v>
      </c>
      <c r="D34" s="106">
        <v>4395</v>
      </c>
      <c r="E34" s="107" t="s">
        <v>74</v>
      </c>
      <c r="F34" s="107" t="s">
        <v>74</v>
      </c>
      <c r="G34" s="108" t="s">
        <v>29</v>
      </c>
      <c r="H34" s="104" t="s">
        <v>30</v>
      </c>
      <c r="I34" s="109" t="s">
        <v>31</v>
      </c>
      <c r="J34" s="104" t="s">
        <v>32</v>
      </c>
      <c r="K34" s="110" t="s">
        <v>33</v>
      </c>
      <c r="L34" s="111">
        <v>43819</v>
      </c>
      <c r="M34" s="106">
        <v>2019</v>
      </c>
      <c r="N34" s="106" t="s">
        <v>415</v>
      </c>
      <c r="O34" s="106" t="s">
        <v>397</v>
      </c>
      <c r="P34" s="111">
        <v>43849</v>
      </c>
      <c r="Q34" s="111">
        <v>43838</v>
      </c>
      <c r="R34" s="108">
        <v>29</v>
      </c>
      <c r="S34" s="104" t="s">
        <v>75</v>
      </c>
      <c r="T34" s="112">
        <v>39</v>
      </c>
      <c r="U34" s="113" t="s">
        <v>76</v>
      </c>
      <c r="V34" s="107" t="s">
        <v>455</v>
      </c>
      <c r="W34" s="114">
        <v>46939381</v>
      </c>
      <c r="X34" s="46">
        <f t="shared" si="0"/>
        <v>19</v>
      </c>
      <c r="Y34" s="46">
        <v>1</v>
      </c>
      <c r="Z34" s="46" t="str">
        <f t="shared" si="1"/>
        <v>16-30</v>
      </c>
      <c r="AA34" s="101" t="str">
        <f t="shared" si="2"/>
        <v>Concluido</v>
      </c>
    </row>
    <row r="35" spans="1:27" s="43" customFormat="1" ht="15" customHeight="1">
      <c r="A35" s="104" t="s">
        <v>26</v>
      </c>
      <c r="B35" s="105" t="s">
        <v>136</v>
      </c>
      <c r="C35" s="106" t="s">
        <v>27</v>
      </c>
      <c r="D35" s="106">
        <v>4398</v>
      </c>
      <c r="E35" s="107" t="s">
        <v>74</v>
      </c>
      <c r="F35" s="107" t="s">
        <v>74</v>
      </c>
      <c r="G35" s="108" t="s">
        <v>42</v>
      </c>
      <c r="H35" s="104" t="s">
        <v>43</v>
      </c>
      <c r="I35" s="109" t="s">
        <v>116</v>
      </c>
      <c r="J35" s="104" t="s">
        <v>95</v>
      </c>
      <c r="K35" s="110" t="s">
        <v>117</v>
      </c>
      <c r="L35" s="111">
        <v>43822</v>
      </c>
      <c r="M35" s="106">
        <v>2019</v>
      </c>
      <c r="N35" s="106" t="s">
        <v>415</v>
      </c>
      <c r="O35" s="106" t="s">
        <v>397</v>
      </c>
      <c r="P35" s="111">
        <v>43852</v>
      </c>
      <c r="Q35" s="111">
        <v>43851</v>
      </c>
      <c r="R35" s="108">
        <v>29</v>
      </c>
      <c r="S35" s="104" t="s">
        <v>75</v>
      </c>
      <c r="T35" s="112">
        <v>20</v>
      </c>
      <c r="U35" s="113" t="s">
        <v>135</v>
      </c>
      <c r="V35" s="107" t="s">
        <v>456</v>
      </c>
      <c r="W35" s="114">
        <v>33733842</v>
      </c>
      <c r="X35" s="46">
        <f t="shared" si="0"/>
        <v>29</v>
      </c>
      <c r="Y35" s="46">
        <v>1</v>
      </c>
      <c r="Z35" s="46" t="str">
        <f t="shared" si="1"/>
        <v>16-30</v>
      </c>
      <c r="AA35" s="101" t="str">
        <f t="shared" si="2"/>
        <v>Concluido</v>
      </c>
    </row>
    <row r="36" spans="1:27" s="43" customFormat="1" ht="15" customHeight="1">
      <c r="A36" s="104" t="s">
        <v>26</v>
      </c>
      <c r="B36" s="105" t="s">
        <v>422</v>
      </c>
      <c r="C36" s="106" t="s">
        <v>27</v>
      </c>
      <c r="D36" s="106">
        <v>4402</v>
      </c>
      <c r="E36" s="107" t="s">
        <v>457</v>
      </c>
      <c r="F36" s="107" t="s">
        <v>28</v>
      </c>
      <c r="G36" s="108" t="s">
        <v>42</v>
      </c>
      <c r="H36" s="104" t="s">
        <v>43</v>
      </c>
      <c r="I36" s="109" t="s">
        <v>72</v>
      </c>
      <c r="J36" s="104" t="s">
        <v>73</v>
      </c>
      <c r="K36" s="110" t="s">
        <v>33</v>
      </c>
      <c r="L36" s="111">
        <v>43823</v>
      </c>
      <c r="M36" s="106">
        <v>2019</v>
      </c>
      <c r="N36" s="106" t="s">
        <v>415</v>
      </c>
      <c r="O36" s="106" t="s">
        <v>397</v>
      </c>
      <c r="P36" s="111">
        <v>43853</v>
      </c>
      <c r="Q36" s="111">
        <v>43853</v>
      </c>
      <c r="R36" s="108" t="s">
        <v>34</v>
      </c>
      <c r="S36" s="104" t="s">
        <v>35</v>
      </c>
      <c r="T36" s="112" t="s">
        <v>40</v>
      </c>
      <c r="U36" s="113" t="s">
        <v>41</v>
      </c>
      <c r="V36" s="107" t="s">
        <v>458</v>
      </c>
      <c r="W36" s="114">
        <v>44883226</v>
      </c>
      <c r="X36" s="46">
        <f t="shared" si="0"/>
        <v>30</v>
      </c>
      <c r="Y36" s="46">
        <v>1</v>
      </c>
      <c r="Z36" s="46" t="str">
        <f t="shared" si="1"/>
        <v>16-30</v>
      </c>
      <c r="AA36" s="101" t="str">
        <f t="shared" si="2"/>
        <v>Concluido</v>
      </c>
    </row>
    <row r="37" spans="1:27" s="43" customFormat="1" ht="15" customHeight="1">
      <c r="A37" s="104" t="s">
        <v>26</v>
      </c>
      <c r="B37" s="105" t="s">
        <v>65</v>
      </c>
      <c r="C37" s="106" t="s">
        <v>27</v>
      </c>
      <c r="D37" s="106">
        <v>4406</v>
      </c>
      <c r="E37" s="107" t="s">
        <v>376</v>
      </c>
      <c r="F37" s="107" t="s">
        <v>28</v>
      </c>
      <c r="G37" s="108" t="s">
        <v>42</v>
      </c>
      <c r="H37" s="104" t="s">
        <v>43</v>
      </c>
      <c r="I37" s="109" t="s">
        <v>47</v>
      </c>
      <c r="J37" s="104" t="s">
        <v>79</v>
      </c>
      <c r="K37" s="110" t="s">
        <v>108</v>
      </c>
      <c r="L37" s="111">
        <v>43827</v>
      </c>
      <c r="M37" s="106">
        <v>2019</v>
      </c>
      <c r="N37" s="106" t="s">
        <v>137</v>
      </c>
      <c r="O37" s="106" t="s">
        <v>397</v>
      </c>
      <c r="P37" s="111">
        <v>43857</v>
      </c>
      <c r="Q37" s="111">
        <v>43846</v>
      </c>
      <c r="R37" s="108" t="s">
        <v>34</v>
      </c>
      <c r="S37" s="104" t="s">
        <v>35</v>
      </c>
      <c r="T37" s="112">
        <v>39</v>
      </c>
      <c r="U37" s="113" t="s">
        <v>76</v>
      </c>
      <c r="V37" s="107" t="s">
        <v>459</v>
      </c>
      <c r="W37" s="114">
        <v>45684361</v>
      </c>
      <c r="X37" s="46">
        <f t="shared" si="0"/>
        <v>19</v>
      </c>
      <c r="Y37" s="46">
        <v>1</v>
      </c>
      <c r="Z37" s="46" t="str">
        <f t="shared" si="1"/>
        <v>16-30</v>
      </c>
      <c r="AA37" s="101" t="str">
        <f t="shared" si="2"/>
        <v>Concluido</v>
      </c>
    </row>
    <row r="38" spans="1:27" s="43" customFormat="1" ht="15" customHeight="1">
      <c r="A38" s="104" t="s">
        <v>26</v>
      </c>
      <c r="B38" s="105" t="s">
        <v>65</v>
      </c>
      <c r="C38" s="106" t="s">
        <v>27</v>
      </c>
      <c r="D38" s="106">
        <v>4407</v>
      </c>
      <c r="E38" s="107" t="s">
        <v>88</v>
      </c>
      <c r="F38" s="107" t="s">
        <v>460</v>
      </c>
      <c r="G38" s="108" t="s">
        <v>42</v>
      </c>
      <c r="H38" s="104" t="s">
        <v>43</v>
      </c>
      <c r="I38" s="109" t="s">
        <v>419</v>
      </c>
      <c r="J38" s="104" t="s">
        <v>55</v>
      </c>
      <c r="K38" s="110" t="s">
        <v>89</v>
      </c>
      <c r="L38" s="111">
        <v>43828</v>
      </c>
      <c r="M38" s="106">
        <v>2019</v>
      </c>
      <c r="N38" s="106" t="s">
        <v>137</v>
      </c>
      <c r="O38" s="106" t="s">
        <v>397</v>
      </c>
      <c r="P38" s="111">
        <v>43858</v>
      </c>
      <c r="Q38" s="111">
        <v>43846</v>
      </c>
      <c r="R38" s="108" t="s">
        <v>34</v>
      </c>
      <c r="S38" s="104" t="s">
        <v>35</v>
      </c>
      <c r="T38" s="112" t="s">
        <v>29</v>
      </c>
      <c r="U38" s="113" t="s">
        <v>443</v>
      </c>
      <c r="V38" s="107" t="s">
        <v>461</v>
      </c>
      <c r="W38" s="114">
        <v>41212509</v>
      </c>
      <c r="X38" s="46">
        <f t="shared" si="0"/>
        <v>18</v>
      </c>
      <c r="Y38" s="46">
        <v>1</v>
      </c>
      <c r="Z38" s="46" t="str">
        <f t="shared" si="1"/>
        <v>16-30</v>
      </c>
      <c r="AA38" s="101" t="str">
        <f t="shared" si="2"/>
        <v>Concluido</v>
      </c>
    </row>
    <row r="39" spans="1:27" s="43" customFormat="1" ht="15" customHeight="1">
      <c r="A39" s="104" t="s">
        <v>26</v>
      </c>
      <c r="B39" s="105" t="s">
        <v>136</v>
      </c>
      <c r="C39" s="106" t="s">
        <v>27</v>
      </c>
      <c r="D39" s="106">
        <v>4408</v>
      </c>
      <c r="E39" s="107" t="s">
        <v>74</v>
      </c>
      <c r="F39" s="107" t="s">
        <v>74</v>
      </c>
      <c r="G39" s="108" t="s">
        <v>42</v>
      </c>
      <c r="H39" s="104" t="s">
        <v>43</v>
      </c>
      <c r="I39" s="109" t="s">
        <v>60</v>
      </c>
      <c r="J39" s="104" t="s">
        <v>64</v>
      </c>
      <c r="K39" s="110" t="s">
        <v>401</v>
      </c>
      <c r="L39" s="111">
        <v>43828</v>
      </c>
      <c r="M39" s="106">
        <v>2019</v>
      </c>
      <c r="N39" s="106" t="s">
        <v>137</v>
      </c>
      <c r="O39" s="106" t="s">
        <v>397</v>
      </c>
      <c r="P39" s="111">
        <v>43858</v>
      </c>
      <c r="Q39" s="111">
        <v>43836</v>
      </c>
      <c r="R39" s="108">
        <v>29</v>
      </c>
      <c r="S39" s="104" t="s">
        <v>75</v>
      </c>
      <c r="T39" s="112">
        <v>20</v>
      </c>
      <c r="U39" s="113" t="s">
        <v>135</v>
      </c>
      <c r="V39" s="107" t="s">
        <v>462</v>
      </c>
      <c r="W39" s="114">
        <v>42566961</v>
      </c>
      <c r="X39" s="46">
        <f t="shared" si="0"/>
        <v>8</v>
      </c>
      <c r="Y39" s="46">
        <v>1</v>
      </c>
      <c r="Z39" s="46" t="str">
        <f t="shared" si="1"/>
        <v>1-15</v>
      </c>
      <c r="AA39" s="101" t="str">
        <f t="shared" si="2"/>
        <v>Concluido</v>
      </c>
    </row>
    <row r="40" spans="1:27" s="43" customFormat="1">
      <c r="A40" s="104" t="s">
        <v>26</v>
      </c>
      <c r="B40" s="105" t="s">
        <v>422</v>
      </c>
      <c r="C40" s="106" t="s">
        <v>27</v>
      </c>
      <c r="D40" s="106">
        <v>4413</v>
      </c>
      <c r="E40" s="107" t="s">
        <v>106</v>
      </c>
      <c r="F40" s="107" t="s">
        <v>28</v>
      </c>
      <c r="G40" s="108" t="s">
        <v>42</v>
      </c>
      <c r="H40" s="104" t="s">
        <v>43</v>
      </c>
      <c r="I40" s="109" t="s">
        <v>106</v>
      </c>
      <c r="J40" s="104" t="s">
        <v>64</v>
      </c>
      <c r="K40" s="110" t="s">
        <v>111</v>
      </c>
      <c r="L40" s="111">
        <v>43829</v>
      </c>
      <c r="M40" s="106">
        <v>2019</v>
      </c>
      <c r="N40" s="106" t="s">
        <v>415</v>
      </c>
      <c r="O40" s="106" t="s">
        <v>397</v>
      </c>
      <c r="P40" s="111">
        <v>43859</v>
      </c>
      <c r="Q40" s="111">
        <v>43833</v>
      </c>
      <c r="R40" s="108" t="s">
        <v>34</v>
      </c>
      <c r="S40" s="104" t="s">
        <v>35</v>
      </c>
      <c r="T40" s="112" t="s">
        <v>29</v>
      </c>
      <c r="U40" s="113" t="s">
        <v>443</v>
      </c>
      <c r="V40" s="107" t="s">
        <v>463</v>
      </c>
      <c r="W40" s="114">
        <v>40103496</v>
      </c>
      <c r="X40" s="99">
        <f t="shared" si="0"/>
        <v>4</v>
      </c>
      <c r="Y40" s="46">
        <v>1</v>
      </c>
      <c r="Z40" s="46" t="str">
        <f t="shared" si="1"/>
        <v>1-15</v>
      </c>
      <c r="AA40" s="101" t="str">
        <f t="shared" si="2"/>
        <v>Concluido</v>
      </c>
    </row>
    <row r="41" spans="1:27" s="43" customFormat="1">
      <c r="A41" s="104" t="s">
        <v>26</v>
      </c>
      <c r="B41" s="105" t="s">
        <v>422</v>
      </c>
      <c r="C41" s="106" t="s">
        <v>27</v>
      </c>
      <c r="D41" s="106">
        <v>4414</v>
      </c>
      <c r="E41" s="107" t="s">
        <v>368</v>
      </c>
      <c r="F41" s="107" t="s">
        <v>53</v>
      </c>
      <c r="G41" s="108" t="s">
        <v>29</v>
      </c>
      <c r="H41" s="104" t="s">
        <v>30</v>
      </c>
      <c r="I41" s="109" t="s">
        <v>31</v>
      </c>
      <c r="J41" s="104" t="s">
        <v>32</v>
      </c>
      <c r="K41" s="110" t="s">
        <v>33</v>
      </c>
      <c r="L41" s="111">
        <v>43829</v>
      </c>
      <c r="M41" s="106">
        <v>2019</v>
      </c>
      <c r="N41" s="106" t="s">
        <v>415</v>
      </c>
      <c r="O41" s="106" t="s">
        <v>397</v>
      </c>
      <c r="P41" s="111">
        <v>43859</v>
      </c>
      <c r="Q41" s="111">
        <v>43832</v>
      </c>
      <c r="R41" s="108" t="s">
        <v>34</v>
      </c>
      <c r="S41" s="104" t="s">
        <v>35</v>
      </c>
      <c r="T41" s="112">
        <v>22</v>
      </c>
      <c r="U41" s="113" t="s">
        <v>438</v>
      </c>
      <c r="V41" s="107" t="s">
        <v>464</v>
      </c>
      <c r="W41" s="114">
        <v>31125863</v>
      </c>
      <c r="X41" s="99">
        <f t="shared" si="0"/>
        <v>3</v>
      </c>
      <c r="Y41" s="46">
        <v>1</v>
      </c>
      <c r="Z41" s="46" t="str">
        <f t="shared" si="1"/>
        <v>1-15</v>
      </c>
      <c r="AA41" s="101" t="str">
        <f t="shared" si="2"/>
        <v>Concluido</v>
      </c>
    </row>
    <row r="42" spans="1:27" s="43" customFormat="1" ht="15" customHeight="1">
      <c r="A42" s="104" t="s">
        <v>26</v>
      </c>
      <c r="B42" s="105" t="s">
        <v>422</v>
      </c>
      <c r="C42" s="106" t="s">
        <v>27</v>
      </c>
      <c r="D42" s="106">
        <v>4411</v>
      </c>
      <c r="E42" s="107" t="s">
        <v>465</v>
      </c>
      <c r="F42" s="107" t="s">
        <v>53</v>
      </c>
      <c r="G42" s="108" t="s">
        <v>29</v>
      </c>
      <c r="H42" s="104" t="s">
        <v>30</v>
      </c>
      <c r="I42" s="109" t="s">
        <v>31</v>
      </c>
      <c r="J42" s="104" t="s">
        <v>32</v>
      </c>
      <c r="K42" s="110" t="s">
        <v>33</v>
      </c>
      <c r="L42" s="111">
        <v>43829</v>
      </c>
      <c r="M42" s="106">
        <v>2019</v>
      </c>
      <c r="N42" s="106" t="s">
        <v>415</v>
      </c>
      <c r="O42" s="106" t="s">
        <v>397</v>
      </c>
      <c r="P42" s="111">
        <v>43859</v>
      </c>
      <c r="Q42" s="111">
        <v>43838</v>
      </c>
      <c r="R42" s="108">
        <v>29</v>
      </c>
      <c r="S42" s="104" t="s">
        <v>75</v>
      </c>
      <c r="T42" s="112">
        <v>39</v>
      </c>
      <c r="U42" s="113" t="s">
        <v>76</v>
      </c>
      <c r="V42" s="107" t="s">
        <v>466</v>
      </c>
      <c r="W42" s="114">
        <v>7500921</v>
      </c>
      <c r="X42" s="46">
        <f t="shared" si="0"/>
        <v>9</v>
      </c>
      <c r="Y42" s="46">
        <v>1</v>
      </c>
      <c r="Z42" s="46" t="str">
        <f t="shared" si="1"/>
        <v>1-15</v>
      </c>
      <c r="AA42" s="101" t="str">
        <f t="shared" si="2"/>
        <v>Concluido</v>
      </c>
    </row>
    <row r="43" spans="1:27" s="43" customFormat="1">
      <c r="A43" s="104" t="s">
        <v>26</v>
      </c>
      <c r="B43" s="105" t="s">
        <v>422</v>
      </c>
      <c r="C43" s="106" t="s">
        <v>27</v>
      </c>
      <c r="D43" s="106">
        <v>4412</v>
      </c>
      <c r="E43" s="107" t="s">
        <v>92</v>
      </c>
      <c r="F43" s="107" t="s">
        <v>28</v>
      </c>
      <c r="G43" s="108" t="s">
        <v>29</v>
      </c>
      <c r="H43" s="104" t="s">
        <v>30</v>
      </c>
      <c r="I43" s="109" t="s">
        <v>31</v>
      </c>
      <c r="J43" s="104" t="s">
        <v>32</v>
      </c>
      <c r="K43" s="110" t="s">
        <v>33</v>
      </c>
      <c r="L43" s="111">
        <v>43829</v>
      </c>
      <c r="M43" s="106">
        <v>2019</v>
      </c>
      <c r="N43" s="106" t="s">
        <v>415</v>
      </c>
      <c r="O43" s="106" t="s">
        <v>397</v>
      </c>
      <c r="P43" s="111">
        <v>43859</v>
      </c>
      <c r="Q43" s="111">
        <v>43845</v>
      </c>
      <c r="R43" s="108" t="s">
        <v>34</v>
      </c>
      <c r="S43" s="104" t="s">
        <v>35</v>
      </c>
      <c r="T43" s="112">
        <v>22</v>
      </c>
      <c r="U43" s="113" t="s">
        <v>438</v>
      </c>
      <c r="V43" s="107" t="s">
        <v>467</v>
      </c>
      <c r="W43" s="114">
        <v>44039792</v>
      </c>
      <c r="X43" s="99">
        <f t="shared" si="0"/>
        <v>16</v>
      </c>
      <c r="Y43" s="46">
        <v>1</v>
      </c>
      <c r="Z43" s="46" t="str">
        <f t="shared" si="1"/>
        <v>16-30</v>
      </c>
      <c r="AA43" s="101" t="str">
        <f t="shared" si="2"/>
        <v>Concluido</v>
      </c>
    </row>
    <row r="44" spans="1:27" s="43" customFormat="1" ht="15" customHeight="1">
      <c r="A44" s="104" t="s">
        <v>26</v>
      </c>
      <c r="B44" s="105" t="s">
        <v>422</v>
      </c>
      <c r="C44" s="106" t="s">
        <v>27</v>
      </c>
      <c r="D44" s="106">
        <v>4410</v>
      </c>
      <c r="E44" s="107" t="s">
        <v>122</v>
      </c>
      <c r="F44" s="107" t="s">
        <v>53</v>
      </c>
      <c r="G44" s="108" t="s">
        <v>42</v>
      </c>
      <c r="H44" s="104" t="s">
        <v>43</v>
      </c>
      <c r="I44" s="109" t="s">
        <v>122</v>
      </c>
      <c r="J44" s="104" t="s">
        <v>97</v>
      </c>
      <c r="K44" s="110" t="s">
        <v>468</v>
      </c>
      <c r="L44" s="111">
        <v>43829</v>
      </c>
      <c r="M44" s="106">
        <v>2019</v>
      </c>
      <c r="N44" s="106" t="s">
        <v>415</v>
      </c>
      <c r="O44" s="106" t="s">
        <v>397</v>
      </c>
      <c r="P44" s="111">
        <v>43859</v>
      </c>
      <c r="Q44" s="111">
        <v>43838</v>
      </c>
      <c r="R44" s="108" t="s">
        <v>34</v>
      </c>
      <c r="S44" s="104" t="s">
        <v>35</v>
      </c>
      <c r="T44" s="112" t="s">
        <v>29</v>
      </c>
      <c r="U44" s="113" t="s">
        <v>443</v>
      </c>
      <c r="V44" s="107" t="s">
        <v>469</v>
      </c>
      <c r="W44" s="114">
        <v>44940614</v>
      </c>
      <c r="X44" s="46">
        <f t="shared" si="0"/>
        <v>9</v>
      </c>
      <c r="Y44" s="46">
        <v>1</v>
      </c>
      <c r="Z44" s="46" t="str">
        <f t="shared" si="1"/>
        <v>1-15</v>
      </c>
      <c r="AA44" s="101" t="str">
        <f t="shared" si="2"/>
        <v>Concluido</v>
      </c>
    </row>
    <row r="45" spans="1:27" s="43" customFormat="1" ht="15" customHeight="1">
      <c r="A45" s="104" t="s">
        <v>26</v>
      </c>
      <c r="B45" s="105" t="s">
        <v>136</v>
      </c>
      <c r="C45" s="106" t="s">
        <v>27</v>
      </c>
      <c r="D45" s="106">
        <v>4415</v>
      </c>
      <c r="E45" s="107" t="s">
        <v>74</v>
      </c>
      <c r="F45" s="107" t="s">
        <v>74</v>
      </c>
      <c r="G45" s="108" t="s">
        <v>42</v>
      </c>
      <c r="H45" s="104" t="s">
        <v>43</v>
      </c>
      <c r="I45" s="109" t="s">
        <v>419</v>
      </c>
      <c r="J45" s="104" t="s">
        <v>55</v>
      </c>
      <c r="K45" s="110" t="s">
        <v>89</v>
      </c>
      <c r="L45" s="111">
        <v>43830</v>
      </c>
      <c r="M45" s="106">
        <v>2019</v>
      </c>
      <c r="N45" s="106" t="s">
        <v>415</v>
      </c>
      <c r="O45" s="106" t="s">
        <v>397</v>
      </c>
      <c r="P45" s="111">
        <v>43860</v>
      </c>
      <c r="Q45" s="111">
        <v>43850</v>
      </c>
      <c r="R45" s="108">
        <v>29</v>
      </c>
      <c r="S45" s="104" t="s">
        <v>75</v>
      </c>
      <c r="T45" s="112">
        <v>20</v>
      </c>
      <c r="U45" s="113" t="s">
        <v>135</v>
      </c>
      <c r="V45" s="107" t="s">
        <v>470</v>
      </c>
      <c r="W45" s="114">
        <v>19528657</v>
      </c>
      <c r="X45" s="46">
        <f t="shared" si="0"/>
        <v>20</v>
      </c>
      <c r="Y45" s="46">
        <v>1</v>
      </c>
      <c r="Z45" s="46" t="str">
        <f t="shared" si="1"/>
        <v>16-30</v>
      </c>
      <c r="AA45" s="101" t="str">
        <f t="shared" si="2"/>
        <v>Concluido</v>
      </c>
    </row>
    <row r="46" spans="1:27" s="43" customFormat="1" ht="15" customHeight="1">
      <c r="A46" s="104" t="s">
        <v>26</v>
      </c>
      <c r="B46" s="105" t="s">
        <v>422</v>
      </c>
      <c r="C46" s="106" t="s">
        <v>27</v>
      </c>
      <c r="D46" s="106">
        <v>4418</v>
      </c>
      <c r="E46" s="107" t="s">
        <v>116</v>
      </c>
      <c r="F46" s="107" t="s">
        <v>53</v>
      </c>
      <c r="G46" s="108" t="s">
        <v>29</v>
      </c>
      <c r="H46" s="104" t="s">
        <v>30</v>
      </c>
      <c r="I46" s="109" t="s">
        <v>31</v>
      </c>
      <c r="J46" s="104" t="s">
        <v>32</v>
      </c>
      <c r="K46" s="110" t="s">
        <v>33</v>
      </c>
      <c r="L46" s="111">
        <v>43830</v>
      </c>
      <c r="M46" s="106">
        <v>2019</v>
      </c>
      <c r="N46" s="106" t="s">
        <v>415</v>
      </c>
      <c r="O46" s="106" t="s">
        <v>397</v>
      </c>
      <c r="P46" s="111">
        <v>43860</v>
      </c>
      <c r="Q46" s="111">
        <v>43832</v>
      </c>
      <c r="R46" s="108" t="s">
        <v>34</v>
      </c>
      <c r="S46" s="104" t="s">
        <v>35</v>
      </c>
      <c r="T46" s="112" t="s">
        <v>40</v>
      </c>
      <c r="U46" s="113" t="s">
        <v>41</v>
      </c>
      <c r="V46" s="107" t="s">
        <v>471</v>
      </c>
      <c r="W46" s="114">
        <v>41462854</v>
      </c>
      <c r="X46" s="46">
        <f t="shared" si="0"/>
        <v>2</v>
      </c>
      <c r="Y46" s="46">
        <v>1</v>
      </c>
      <c r="Z46" s="46" t="str">
        <f t="shared" si="1"/>
        <v>1-15</v>
      </c>
      <c r="AA46" s="101" t="str">
        <f t="shared" si="2"/>
        <v>Concluido</v>
      </c>
    </row>
    <row r="47" spans="1:27" s="43" customFormat="1" ht="15" customHeight="1">
      <c r="A47" s="115" t="s">
        <v>26</v>
      </c>
      <c r="B47" s="115" t="s">
        <v>422</v>
      </c>
      <c r="C47" s="108" t="s">
        <v>27</v>
      </c>
      <c r="D47" s="108">
        <v>4421</v>
      </c>
      <c r="E47" s="115" t="s">
        <v>472</v>
      </c>
      <c r="F47" s="115" t="s">
        <v>28</v>
      </c>
      <c r="G47" s="108" t="s">
        <v>42</v>
      </c>
      <c r="H47" s="115" t="s">
        <v>43</v>
      </c>
      <c r="I47" s="115" t="s">
        <v>31</v>
      </c>
      <c r="J47" s="115" t="s">
        <v>32</v>
      </c>
      <c r="K47" s="110" t="s">
        <v>33</v>
      </c>
      <c r="L47" s="116">
        <v>43833</v>
      </c>
      <c r="M47" s="117">
        <v>2020</v>
      </c>
      <c r="N47" s="117" t="s">
        <v>473</v>
      </c>
      <c r="O47" s="118" t="s">
        <v>474</v>
      </c>
      <c r="P47" s="119">
        <v>43863</v>
      </c>
      <c r="Q47" s="119">
        <v>43839</v>
      </c>
      <c r="R47" s="108" t="s">
        <v>34</v>
      </c>
      <c r="S47" s="104" t="s">
        <v>35</v>
      </c>
      <c r="T47" s="108">
        <v>18</v>
      </c>
      <c r="U47" s="104" t="s">
        <v>420</v>
      </c>
      <c r="V47" s="104" t="s">
        <v>475</v>
      </c>
      <c r="W47" s="108">
        <v>32912979</v>
      </c>
      <c r="X47" s="46">
        <f t="shared" si="0"/>
        <v>6</v>
      </c>
      <c r="Y47" s="46">
        <v>1</v>
      </c>
      <c r="Z47" s="46" t="str">
        <f t="shared" si="1"/>
        <v>1-15</v>
      </c>
      <c r="AA47" s="101" t="str">
        <f t="shared" si="2"/>
        <v>Concluido</v>
      </c>
    </row>
    <row r="48" spans="1:27" s="43" customFormat="1" ht="15" customHeight="1">
      <c r="A48" s="115" t="s">
        <v>26</v>
      </c>
      <c r="B48" s="115" t="s">
        <v>422</v>
      </c>
      <c r="C48" s="108" t="s">
        <v>27</v>
      </c>
      <c r="D48" s="108">
        <v>4423</v>
      </c>
      <c r="E48" s="115" t="s">
        <v>99</v>
      </c>
      <c r="F48" s="115" t="s">
        <v>53</v>
      </c>
      <c r="G48" s="108" t="s">
        <v>42</v>
      </c>
      <c r="H48" s="115" t="s">
        <v>43</v>
      </c>
      <c r="I48" s="115" t="s">
        <v>99</v>
      </c>
      <c r="J48" s="115" t="s">
        <v>49</v>
      </c>
      <c r="K48" s="110" t="s">
        <v>100</v>
      </c>
      <c r="L48" s="116">
        <v>43833</v>
      </c>
      <c r="M48" s="117">
        <v>2020</v>
      </c>
      <c r="N48" s="117" t="s">
        <v>473</v>
      </c>
      <c r="O48" s="118" t="s">
        <v>474</v>
      </c>
      <c r="P48" s="119">
        <v>43863</v>
      </c>
      <c r="Q48" s="119">
        <v>43837</v>
      </c>
      <c r="R48" s="108" t="s">
        <v>34</v>
      </c>
      <c r="S48" s="104" t="s">
        <v>35</v>
      </c>
      <c r="T48" s="108" t="s">
        <v>29</v>
      </c>
      <c r="U48" s="104" t="s">
        <v>443</v>
      </c>
      <c r="V48" s="104" t="s">
        <v>476</v>
      </c>
      <c r="W48" s="108">
        <v>45109776</v>
      </c>
      <c r="X48" s="46">
        <f t="shared" si="0"/>
        <v>4</v>
      </c>
      <c r="Y48" s="46">
        <v>1</v>
      </c>
      <c r="Z48" s="46" t="str">
        <f t="shared" si="1"/>
        <v>1-15</v>
      </c>
      <c r="AA48" s="101" t="str">
        <f t="shared" si="2"/>
        <v>Concluido</v>
      </c>
    </row>
    <row r="49" spans="1:27" s="43" customFormat="1" ht="15" customHeight="1">
      <c r="A49" s="115" t="s">
        <v>26</v>
      </c>
      <c r="B49" s="115" t="s">
        <v>422</v>
      </c>
      <c r="C49" s="108" t="s">
        <v>27</v>
      </c>
      <c r="D49" s="108">
        <v>4424</v>
      </c>
      <c r="E49" s="115" t="s">
        <v>101</v>
      </c>
      <c r="F49" s="115" t="s">
        <v>28</v>
      </c>
      <c r="G49" s="108" t="s">
        <v>42</v>
      </c>
      <c r="H49" s="115" t="s">
        <v>43</v>
      </c>
      <c r="I49" s="115" t="s">
        <v>101</v>
      </c>
      <c r="J49" s="115" t="s">
        <v>95</v>
      </c>
      <c r="K49" s="110" t="s">
        <v>386</v>
      </c>
      <c r="L49" s="116">
        <v>43834</v>
      </c>
      <c r="M49" s="117">
        <v>2020</v>
      </c>
      <c r="N49" s="117" t="s">
        <v>473</v>
      </c>
      <c r="O49" s="118" t="s">
        <v>474</v>
      </c>
      <c r="P49" s="119">
        <v>43864</v>
      </c>
      <c r="Q49" s="119">
        <v>43845</v>
      </c>
      <c r="R49" s="108" t="s">
        <v>34</v>
      </c>
      <c r="S49" s="104" t="s">
        <v>35</v>
      </c>
      <c r="T49" s="108" t="s">
        <v>29</v>
      </c>
      <c r="U49" s="104" t="s">
        <v>443</v>
      </c>
      <c r="V49" s="104" t="s">
        <v>477</v>
      </c>
      <c r="W49" s="108">
        <v>44975668</v>
      </c>
      <c r="X49" s="46">
        <f t="shared" si="0"/>
        <v>11</v>
      </c>
      <c r="Y49" s="46">
        <v>1</v>
      </c>
      <c r="Z49" s="46" t="str">
        <f t="shared" si="1"/>
        <v>1-15</v>
      </c>
      <c r="AA49" s="101" t="str">
        <f t="shared" si="2"/>
        <v>Concluido</v>
      </c>
    </row>
    <row r="50" spans="1:27" s="43" customFormat="1">
      <c r="A50" s="115" t="s">
        <v>26</v>
      </c>
      <c r="B50" s="115" t="s">
        <v>422</v>
      </c>
      <c r="C50" s="108" t="s">
        <v>27</v>
      </c>
      <c r="D50" s="108">
        <v>4425</v>
      </c>
      <c r="E50" s="115" t="s">
        <v>134</v>
      </c>
      <c r="F50" s="115" t="s">
        <v>28</v>
      </c>
      <c r="G50" s="108" t="s">
        <v>42</v>
      </c>
      <c r="H50" s="115" t="s">
        <v>43</v>
      </c>
      <c r="I50" s="115" t="s">
        <v>71</v>
      </c>
      <c r="J50" s="115" t="s">
        <v>95</v>
      </c>
      <c r="K50" s="110" t="s">
        <v>115</v>
      </c>
      <c r="L50" s="116">
        <v>43834</v>
      </c>
      <c r="M50" s="117">
        <v>2020</v>
      </c>
      <c r="N50" s="117" t="s">
        <v>473</v>
      </c>
      <c r="O50" s="118" t="s">
        <v>474</v>
      </c>
      <c r="P50" s="119">
        <v>43864</v>
      </c>
      <c r="Q50" s="119">
        <v>43843</v>
      </c>
      <c r="R50" s="108" t="s">
        <v>34</v>
      </c>
      <c r="S50" s="104" t="s">
        <v>35</v>
      </c>
      <c r="T50" s="108" t="s">
        <v>40</v>
      </c>
      <c r="U50" s="104" t="s">
        <v>41</v>
      </c>
      <c r="V50" s="104" t="s">
        <v>478</v>
      </c>
      <c r="W50" s="108">
        <v>33737263</v>
      </c>
      <c r="X50" s="99">
        <f t="shared" si="0"/>
        <v>9</v>
      </c>
      <c r="Y50" s="46">
        <v>1</v>
      </c>
      <c r="Z50" s="46" t="str">
        <f t="shared" si="1"/>
        <v>1-15</v>
      </c>
      <c r="AA50" s="101" t="str">
        <f t="shared" si="2"/>
        <v>Concluido</v>
      </c>
    </row>
    <row r="51" spans="1:27" s="43" customFormat="1" ht="15" customHeight="1">
      <c r="A51" s="115" t="s">
        <v>26</v>
      </c>
      <c r="B51" s="115" t="s">
        <v>422</v>
      </c>
      <c r="C51" s="108" t="s">
        <v>27</v>
      </c>
      <c r="D51" s="108">
        <v>4426</v>
      </c>
      <c r="E51" s="115" t="s">
        <v>134</v>
      </c>
      <c r="F51" s="115" t="s">
        <v>28</v>
      </c>
      <c r="G51" s="108" t="s">
        <v>42</v>
      </c>
      <c r="H51" s="115" t="s">
        <v>43</v>
      </c>
      <c r="I51" s="115" t="s">
        <v>71</v>
      </c>
      <c r="J51" s="115" t="s">
        <v>95</v>
      </c>
      <c r="K51" s="110" t="s">
        <v>115</v>
      </c>
      <c r="L51" s="116">
        <v>43835</v>
      </c>
      <c r="M51" s="117">
        <v>2020</v>
      </c>
      <c r="N51" s="117" t="s">
        <v>473</v>
      </c>
      <c r="O51" s="118" t="s">
        <v>474</v>
      </c>
      <c r="P51" s="119">
        <v>43865</v>
      </c>
      <c r="Q51" s="119">
        <v>43837</v>
      </c>
      <c r="R51" s="108" t="s">
        <v>34</v>
      </c>
      <c r="S51" s="104" t="s">
        <v>35</v>
      </c>
      <c r="T51" s="108" t="s">
        <v>29</v>
      </c>
      <c r="U51" s="104" t="s">
        <v>443</v>
      </c>
      <c r="V51" s="104" t="s">
        <v>479</v>
      </c>
      <c r="W51" s="108">
        <v>75755054</v>
      </c>
      <c r="X51" s="46">
        <f t="shared" si="0"/>
        <v>2</v>
      </c>
      <c r="Y51" s="46">
        <v>1</v>
      </c>
      <c r="Z51" s="46" t="str">
        <f t="shared" si="1"/>
        <v>1-15</v>
      </c>
      <c r="AA51" s="101" t="str">
        <f t="shared" si="2"/>
        <v>Concluido</v>
      </c>
    </row>
    <row r="52" spans="1:27" s="43" customFormat="1">
      <c r="A52" s="115" t="s">
        <v>26</v>
      </c>
      <c r="B52" s="115" t="s">
        <v>422</v>
      </c>
      <c r="C52" s="108" t="s">
        <v>27</v>
      </c>
      <c r="D52" s="108">
        <v>4429</v>
      </c>
      <c r="E52" s="115" t="s">
        <v>74</v>
      </c>
      <c r="F52" s="115" t="s">
        <v>74</v>
      </c>
      <c r="G52" s="108" t="s">
        <v>42</v>
      </c>
      <c r="H52" s="115" t="s">
        <v>43</v>
      </c>
      <c r="I52" s="115" t="s">
        <v>48</v>
      </c>
      <c r="J52" s="115" t="s">
        <v>49</v>
      </c>
      <c r="K52" s="110" t="s">
        <v>50</v>
      </c>
      <c r="L52" s="116">
        <v>43836</v>
      </c>
      <c r="M52" s="117">
        <v>2020</v>
      </c>
      <c r="N52" s="117" t="s">
        <v>473</v>
      </c>
      <c r="O52" s="118" t="s">
        <v>474</v>
      </c>
      <c r="P52" s="119">
        <v>43866</v>
      </c>
      <c r="Q52" s="119">
        <v>43837</v>
      </c>
      <c r="R52" s="108">
        <v>29</v>
      </c>
      <c r="S52" s="104" t="s">
        <v>75</v>
      </c>
      <c r="T52" s="108">
        <v>20</v>
      </c>
      <c r="U52" s="104" t="s">
        <v>135</v>
      </c>
      <c r="V52" s="104" t="s">
        <v>480</v>
      </c>
      <c r="W52" s="108">
        <v>29239970</v>
      </c>
      <c r="X52" s="99">
        <f t="shared" si="0"/>
        <v>1</v>
      </c>
      <c r="Y52" s="46">
        <v>1</v>
      </c>
      <c r="Z52" s="46" t="str">
        <f t="shared" si="1"/>
        <v>1-15</v>
      </c>
      <c r="AA52" s="101" t="str">
        <f t="shared" si="2"/>
        <v>Concluido</v>
      </c>
    </row>
    <row r="53" spans="1:27" s="43" customFormat="1">
      <c r="A53" s="115" t="s">
        <v>26</v>
      </c>
      <c r="B53" s="115" t="s">
        <v>136</v>
      </c>
      <c r="C53" s="108" t="s">
        <v>27</v>
      </c>
      <c r="D53" s="108">
        <v>4428</v>
      </c>
      <c r="E53" s="115" t="s">
        <v>74</v>
      </c>
      <c r="F53" s="115" t="s">
        <v>74</v>
      </c>
      <c r="G53" s="108" t="s">
        <v>42</v>
      </c>
      <c r="H53" s="115" t="s">
        <v>43</v>
      </c>
      <c r="I53" s="115" t="s">
        <v>37</v>
      </c>
      <c r="J53" s="115" t="s">
        <v>73</v>
      </c>
      <c r="K53" s="110" t="s">
        <v>126</v>
      </c>
      <c r="L53" s="116">
        <v>43836</v>
      </c>
      <c r="M53" s="117">
        <v>2020</v>
      </c>
      <c r="N53" s="117" t="s">
        <v>473</v>
      </c>
      <c r="O53" s="118" t="s">
        <v>474</v>
      </c>
      <c r="P53" s="119">
        <v>43866</v>
      </c>
      <c r="Q53" s="119">
        <v>43837</v>
      </c>
      <c r="R53" s="108">
        <v>29</v>
      </c>
      <c r="S53" s="104" t="s">
        <v>75</v>
      </c>
      <c r="T53" s="108">
        <v>20</v>
      </c>
      <c r="U53" s="104" t="s">
        <v>135</v>
      </c>
      <c r="V53" s="104" t="s">
        <v>481</v>
      </c>
      <c r="W53" s="108">
        <v>7140471</v>
      </c>
      <c r="X53" s="99">
        <f t="shared" si="0"/>
        <v>1</v>
      </c>
      <c r="Y53" s="46">
        <v>1</v>
      </c>
      <c r="Z53" s="46" t="str">
        <f t="shared" si="1"/>
        <v>1-15</v>
      </c>
      <c r="AA53" s="101" t="str">
        <f t="shared" si="2"/>
        <v>Concluido</v>
      </c>
    </row>
    <row r="54" spans="1:27" s="43" customFormat="1" ht="15" customHeight="1">
      <c r="A54" s="115" t="s">
        <v>26</v>
      </c>
      <c r="B54" s="115" t="s">
        <v>422</v>
      </c>
      <c r="C54" s="108" t="s">
        <v>27</v>
      </c>
      <c r="D54" s="108">
        <v>4427</v>
      </c>
      <c r="E54" s="115" t="s">
        <v>134</v>
      </c>
      <c r="F54" s="115" t="s">
        <v>28</v>
      </c>
      <c r="G54" s="108" t="s">
        <v>42</v>
      </c>
      <c r="H54" s="115" t="s">
        <v>43</v>
      </c>
      <c r="I54" s="115" t="s">
        <v>71</v>
      </c>
      <c r="J54" s="115" t="s">
        <v>95</v>
      </c>
      <c r="K54" s="110" t="s">
        <v>115</v>
      </c>
      <c r="L54" s="116">
        <v>43836</v>
      </c>
      <c r="M54" s="117">
        <v>2020</v>
      </c>
      <c r="N54" s="117" t="s">
        <v>473</v>
      </c>
      <c r="O54" s="118" t="s">
        <v>474</v>
      </c>
      <c r="P54" s="119">
        <v>43866</v>
      </c>
      <c r="Q54" s="119">
        <v>43859</v>
      </c>
      <c r="R54" s="108" t="s">
        <v>34</v>
      </c>
      <c r="S54" s="104" t="s">
        <v>35</v>
      </c>
      <c r="T54" s="108" t="s">
        <v>29</v>
      </c>
      <c r="U54" s="104" t="s">
        <v>443</v>
      </c>
      <c r="V54" s="104" t="s">
        <v>482</v>
      </c>
      <c r="W54" s="108">
        <v>16489571</v>
      </c>
      <c r="X54" s="46">
        <f t="shared" si="0"/>
        <v>23</v>
      </c>
      <c r="Y54" s="46">
        <v>1</v>
      </c>
      <c r="Z54" s="46" t="str">
        <f t="shared" si="1"/>
        <v>16-30</v>
      </c>
      <c r="AA54" s="101" t="str">
        <f t="shared" si="2"/>
        <v>Concluido</v>
      </c>
    </row>
    <row r="55" spans="1:27" s="43" customFormat="1">
      <c r="A55" s="115" t="s">
        <v>26</v>
      </c>
      <c r="B55" s="115" t="s">
        <v>422</v>
      </c>
      <c r="C55" s="108" t="s">
        <v>27</v>
      </c>
      <c r="D55" s="108">
        <v>4430</v>
      </c>
      <c r="E55" s="115" t="s">
        <v>101</v>
      </c>
      <c r="F55" s="115" t="s">
        <v>28</v>
      </c>
      <c r="G55" s="108" t="s">
        <v>29</v>
      </c>
      <c r="H55" s="115" t="s">
        <v>30</v>
      </c>
      <c r="I55" s="115" t="s">
        <v>31</v>
      </c>
      <c r="J55" s="115" t="s">
        <v>32</v>
      </c>
      <c r="K55" s="110" t="s">
        <v>33</v>
      </c>
      <c r="L55" s="116">
        <v>43836</v>
      </c>
      <c r="M55" s="117">
        <v>2020</v>
      </c>
      <c r="N55" s="117" t="s">
        <v>473</v>
      </c>
      <c r="O55" s="118" t="s">
        <v>474</v>
      </c>
      <c r="P55" s="119">
        <v>43866</v>
      </c>
      <c r="Q55" s="119">
        <v>43845</v>
      </c>
      <c r="R55" s="108" t="s">
        <v>34</v>
      </c>
      <c r="S55" s="104" t="s">
        <v>35</v>
      </c>
      <c r="T55" s="108" t="s">
        <v>29</v>
      </c>
      <c r="U55" s="104" t="s">
        <v>443</v>
      </c>
      <c r="V55" s="104" t="s">
        <v>477</v>
      </c>
      <c r="W55" s="108">
        <v>44975668</v>
      </c>
      <c r="X55" s="99">
        <f t="shared" si="0"/>
        <v>9</v>
      </c>
      <c r="Y55" s="46">
        <v>1</v>
      </c>
      <c r="Z55" s="46" t="str">
        <f t="shared" si="1"/>
        <v>1-15</v>
      </c>
      <c r="AA55" s="101" t="str">
        <f t="shared" si="2"/>
        <v>Concluido</v>
      </c>
    </row>
    <row r="56" spans="1:27" s="43" customFormat="1">
      <c r="A56" s="115" t="s">
        <v>26</v>
      </c>
      <c r="B56" s="115" t="s">
        <v>136</v>
      </c>
      <c r="C56" s="108" t="s">
        <v>27</v>
      </c>
      <c r="D56" s="108">
        <v>4431</v>
      </c>
      <c r="E56" s="115" t="s">
        <v>74</v>
      </c>
      <c r="F56" s="115" t="s">
        <v>74</v>
      </c>
      <c r="G56" s="108" t="s">
        <v>42</v>
      </c>
      <c r="H56" s="115" t="s">
        <v>43</v>
      </c>
      <c r="I56" s="115" t="s">
        <v>47</v>
      </c>
      <c r="J56" s="115" t="s">
        <v>79</v>
      </c>
      <c r="K56" s="110" t="s">
        <v>108</v>
      </c>
      <c r="L56" s="116">
        <v>43836</v>
      </c>
      <c r="M56" s="117">
        <v>2020</v>
      </c>
      <c r="N56" s="117" t="s">
        <v>473</v>
      </c>
      <c r="O56" s="118" t="s">
        <v>474</v>
      </c>
      <c r="P56" s="119">
        <v>43866</v>
      </c>
      <c r="Q56" s="119">
        <v>43837</v>
      </c>
      <c r="R56" s="108">
        <v>29</v>
      </c>
      <c r="S56" s="104" t="s">
        <v>75</v>
      </c>
      <c r="T56" s="108">
        <v>20</v>
      </c>
      <c r="U56" s="104" t="s">
        <v>135</v>
      </c>
      <c r="V56" s="104" t="s">
        <v>483</v>
      </c>
      <c r="W56" s="108">
        <v>2629641</v>
      </c>
      <c r="X56" s="99">
        <f t="shared" si="0"/>
        <v>1</v>
      </c>
      <c r="Y56" s="46">
        <v>1</v>
      </c>
      <c r="Z56" s="46" t="str">
        <f t="shared" si="1"/>
        <v>1-15</v>
      </c>
      <c r="AA56" s="101" t="str">
        <f t="shared" si="2"/>
        <v>Concluido</v>
      </c>
    </row>
    <row r="57" spans="1:27" s="43" customFormat="1" ht="15" customHeight="1">
      <c r="A57" s="115" t="s">
        <v>26</v>
      </c>
      <c r="B57" s="115" t="s">
        <v>422</v>
      </c>
      <c r="C57" s="108" t="s">
        <v>27</v>
      </c>
      <c r="D57" s="108">
        <v>4433</v>
      </c>
      <c r="E57" s="115" t="s">
        <v>105</v>
      </c>
      <c r="F57" s="115" t="s">
        <v>53</v>
      </c>
      <c r="G57" s="108" t="s">
        <v>42</v>
      </c>
      <c r="H57" s="115" t="s">
        <v>43</v>
      </c>
      <c r="I57" s="115" t="s">
        <v>105</v>
      </c>
      <c r="J57" s="115" t="s">
        <v>45</v>
      </c>
      <c r="K57" s="110" t="s">
        <v>33</v>
      </c>
      <c r="L57" s="116">
        <v>43837</v>
      </c>
      <c r="M57" s="117">
        <v>2020</v>
      </c>
      <c r="N57" s="117" t="s">
        <v>473</v>
      </c>
      <c r="O57" s="118" t="s">
        <v>474</v>
      </c>
      <c r="P57" s="119">
        <v>43867</v>
      </c>
      <c r="Q57" s="119">
        <v>43855</v>
      </c>
      <c r="R57" s="108" t="s">
        <v>34</v>
      </c>
      <c r="S57" s="104" t="s">
        <v>35</v>
      </c>
      <c r="T57" s="108" t="s">
        <v>40</v>
      </c>
      <c r="U57" s="104" t="s">
        <v>41</v>
      </c>
      <c r="V57" s="104" t="s">
        <v>484</v>
      </c>
      <c r="W57" s="108">
        <v>40784804</v>
      </c>
      <c r="X57" s="46">
        <f t="shared" si="0"/>
        <v>18</v>
      </c>
      <c r="Y57" s="46">
        <v>1</v>
      </c>
      <c r="Z57" s="46" t="str">
        <f t="shared" si="1"/>
        <v>16-30</v>
      </c>
      <c r="AA57" s="101" t="str">
        <f t="shared" si="2"/>
        <v>Concluido</v>
      </c>
    </row>
    <row r="58" spans="1:27" s="43" customFormat="1" ht="15" customHeight="1">
      <c r="A58" s="115" t="s">
        <v>26</v>
      </c>
      <c r="B58" s="115" t="s">
        <v>422</v>
      </c>
      <c r="C58" s="108" t="s">
        <v>27</v>
      </c>
      <c r="D58" s="108">
        <v>4432</v>
      </c>
      <c r="E58" s="115" t="s">
        <v>47</v>
      </c>
      <c r="F58" s="115" t="s">
        <v>53</v>
      </c>
      <c r="G58" s="108" t="s">
        <v>42</v>
      </c>
      <c r="H58" s="115" t="s">
        <v>43</v>
      </c>
      <c r="I58" s="115" t="s">
        <v>47</v>
      </c>
      <c r="J58" s="115" t="s">
        <v>79</v>
      </c>
      <c r="K58" s="110" t="s">
        <v>108</v>
      </c>
      <c r="L58" s="116">
        <v>43837</v>
      </c>
      <c r="M58" s="117">
        <v>2020</v>
      </c>
      <c r="N58" s="117" t="s">
        <v>473</v>
      </c>
      <c r="O58" s="118" t="s">
        <v>474</v>
      </c>
      <c r="P58" s="119">
        <v>43867</v>
      </c>
      <c r="Q58" s="119">
        <v>43840</v>
      </c>
      <c r="R58" s="108" t="s">
        <v>34</v>
      </c>
      <c r="S58" s="104" t="s">
        <v>35</v>
      </c>
      <c r="T58" s="108" t="s">
        <v>40</v>
      </c>
      <c r="U58" s="104" t="s">
        <v>41</v>
      </c>
      <c r="V58" s="104" t="s">
        <v>485</v>
      </c>
      <c r="W58" s="108">
        <v>2646475</v>
      </c>
      <c r="X58" s="46">
        <f t="shared" si="0"/>
        <v>3</v>
      </c>
      <c r="Y58" s="46">
        <v>1</v>
      </c>
      <c r="Z58" s="46" t="str">
        <f t="shared" si="1"/>
        <v>1-15</v>
      </c>
      <c r="AA58" s="101" t="str">
        <f t="shared" si="2"/>
        <v>Concluido</v>
      </c>
    </row>
    <row r="59" spans="1:27" s="43" customFormat="1" ht="15" customHeight="1">
      <c r="A59" s="115" t="s">
        <v>26</v>
      </c>
      <c r="B59" s="115" t="s">
        <v>422</v>
      </c>
      <c r="C59" s="108" t="s">
        <v>27</v>
      </c>
      <c r="D59" s="108">
        <v>4435</v>
      </c>
      <c r="E59" s="115" t="s">
        <v>486</v>
      </c>
      <c r="F59" s="115" t="s">
        <v>487</v>
      </c>
      <c r="G59" s="108" t="s">
        <v>42</v>
      </c>
      <c r="H59" s="115" t="s">
        <v>43</v>
      </c>
      <c r="I59" s="115" t="s">
        <v>54</v>
      </c>
      <c r="J59" s="115" t="s">
        <v>55</v>
      </c>
      <c r="K59" s="110" t="s">
        <v>402</v>
      </c>
      <c r="L59" s="116">
        <v>43838</v>
      </c>
      <c r="M59" s="117">
        <v>2019</v>
      </c>
      <c r="N59" s="117" t="s">
        <v>473</v>
      </c>
      <c r="O59" s="118" t="s">
        <v>474</v>
      </c>
      <c r="P59" s="119">
        <v>43868</v>
      </c>
      <c r="Q59" s="119">
        <v>43867</v>
      </c>
      <c r="R59" s="108" t="s">
        <v>34</v>
      </c>
      <c r="S59" s="104" t="s">
        <v>35</v>
      </c>
      <c r="T59" s="108" t="s">
        <v>40</v>
      </c>
      <c r="U59" s="104" t="s">
        <v>41</v>
      </c>
      <c r="V59" s="104" t="s">
        <v>488</v>
      </c>
      <c r="W59" s="108">
        <v>46675033</v>
      </c>
      <c r="X59" s="46">
        <f t="shared" si="0"/>
        <v>29</v>
      </c>
      <c r="Y59" s="46">
        <v>1</v>
      </c>
      <c r="Z59" s="46" t="str">
        <f t="shared" si="1"/>
        <v>16-30</v>
      </c>
      <c r="AA59" s="101" t="str">
        <f t="shared" si="2"/>
        <v>Concluido</v>
      </c>
    </row>
    <row r="60" spans="1:27" s="43" customFormat="1" ht="15" customHeight="1">
      <c r="A60" s="115" t="s">
        <v>26</v>
      </c>
      <c r="B60" s="115" t="s">
        <v>136</v>
      </c>
      <c r="C60" s="108" t="s">
        <v>27</v>
      </c>
      <c r="D60" s="108">
        <v>4437</v>
      </c>
      <c r="E60" s="115" t="s">
        <v>54</v>
      </c>
      <c r="F60" s="115" t="s">
        <v>28</v>
      </c>
      <c r="G60" s="108" t="s">
        <v>42</v>
      </c>
      <c r="H60" s="115" t="s">
        <v>43</v>
      </c>
      <c r="I60" s="115" t="s">
        <v>54</v>
      </c>
      <c r="J60" s="115" t="s">
        <v>55</v>
      </c>
      <c r="K60" s="110" t="s">
        <v>402</v>
      </c>
      <c r="L60" s="116">
        <v>43838</v>
      </c>
      <c r="M60" s="117">
        <v>2020</v>
      </c>
      <c r="N60" s="117" t="s">
        <v>473</v>
      </c>
      <c r="O60" s="118" t="s">
        <v>474</v>
      </c>
      <c r="P60" s="119">
        <v>43868</v>
      </c>
      <c r="Q60" s="119">
        <v>43843</v>
      </c>
      <c r="R60" s="108" t="s">
        <v>34</v>
      </c>
      <c r="S60" s="104" t="s">
        <v>35</v>
      </c>
      <c r="T60" s="108" t="s">
        <v>40</v>
      </c>
      <c r="U60" s="104" t="s">
        <v>41</v>
      </c>
      <c r="V60" s="104" t="s">
        <v>489</v>
      </c>
      <c r="W60" s="108">
        <v>40180430</v>
      </c>
      <c r="X60" s="46">
        <f t="shared" si="0"/>
        <v>5</v>
      </c>
      <c r="Y60" s="46">
        <v>1</v>
      </c>
      <c r="Z60" s="46" t="str">
        <f t="shared" si="1"/>
        <v>1-15</v>
      </c>
      <c r="AA60" s="101" t="str">
        <f t="shared" si="2"/>
        <v>Concluido</v>
      </c>
    </row>
    <row r="61" spans="1:27" s="43" customFormat="1" ht="15" customHeight="1">
      <c r="A61" s="115" t="s">
        <v>26</v>
      </c>
      <c r="B61" s="115" t="s">
        <v>136</v>
      </c>
      <c r="C61" s="108" t="s">
        <v>27</v>
      </c>
      <c r="D61" s="108">
        <v>4436</v>
      </c>
      <c r="E61" s="115" t="s">
        <v>379</v>
      </c>
      <c r="F61" s="115" t="s">
        <v>28</v>
      </c>
      <c r="G61" s="108" t="s">
        <v>42</v>
      </c>
      <c r="H61" s="115" t="s">
        <v>43</v>
      </c>
      <c r="I61" s="115" t="s">
        <v>37</v>
      </c>
      <c r="J61" s="115" t="s">
        <v>73</v>
      </c>
      <c r="K61" s="110" t="s">
        <v>126</v>
      </c>
      <c r="L61" s="116">
        <v>43838</v>
      </c>
      <c r="M61" s="117">
        <v>2020</v>
      </c>
      <c r="N61" s="117" t="s">
        <v>473</v>
      </c>
      <c r="O61" s="118" t="s">
        <v>474</v>
      </c>
      <c r="P61" s="119">
        <v>43868</v>
      </c>
      <c r="Q61" s="119">
        <v>43858</v>
      </c>
      <c r="R61" s="108" t="s">
        <v>34</v>
      </c>
      <c r="S61" s="104" t="s">
        <v>35</v>
      </c>
      <c r="T61" s="108" t="s">
        <v>40</v>
      </c>
      <c r="U61" s="104" t="s">
        <v>41</v>
      </c>
      <c r="V61" s="104" t="s">
        <v>490</v>
      </c>
      <c r="W61" s="108">
        <v>80013640</v>
      </c>
      <c r="X61" s="46">
        <f t="shared" si="0"/>
        <v>20</v>
      </c>
      <c r="Y61" s="46">
        <v>1</v>
      </c>
      <c r="Z61" s="46" t="str">
        <f t="shared" si="1"/>
        <v>16-30</v>
      </c>
      <c r="AA61" s="101" t="str">
        <f t="shared" si="2"/>
        <v>Concluido</v>
      </c>
    </row>
    <row r="62" spans="1:27" s="43" customFormat="1" ht="15" customHeight="1">
      <c r="A62" s="115" t="s">
        <v>26</v>
      </c>
      <c r="B62" s="115" t="s">
        <v>422</v>
      </c>
      <c r="C62" s="108" t="s">
        <v>27</v>
      </c>
      <c r="D62" s="108">
        <v>4434</v>
      </c>
      <c r="E62" s="115" t="s">
        <v>106</v>
      </c>
      <c r="F62" s="115" t="s">
        <v>53</v>
      </c>
      <c r="G62" s="108" t="s">
        <v>42</v>
      </c>
      <c r="H62" s="115" t="s">
        <v>43</v>
      </c>
      <c r="I62" s="115" t="s">
        <v>31</v>
      </c>
      <c r="J62" s="115" t="s">
        <v>32</v>
      </c>
      <c r="K62" s="110" t="s">
        <v>33</v>
      </c>
      <c r="L62" s="116">
        <v>43838</v>
      </c>
      <c r="M62" s="117">
        <v>2020</v>
      </c>
      <c r="N62" s="117" t="s">
        <v>473</v>
      </c>
      <c r="O62" s="118" t="s">
        <v>474</v>
      </c>
      <c r="P62" s="119">
        <v>43868</v>
      </c>
      <c r="Q62" s="119">
        <v>43838</v>
      </c>
      <c r="R62" s="108" t="s">
        <v>34</v>
      </c>
      <c r="S62" s="104" t="s">
        <v>35</v>
      </c>
      <c r="T62" s="108" t="s">
        <v>40</v>
      </c>
      <c r="U62" s="104" t="s">
        <v>41</v>
      </c>
      <c r="V62" s="104" t="s">
        <v>491</v>
      </c>
      <c r="W62" s="108">
        <v>74808588</v>
      </c>
      <c r="X62" s="46">
        <f t="shared" si="0"/>
        <v>0</v>
      </c>
      <c r="Y62" s="46">
        <v>1</v>
      </c>
      <c r="Z62" s="46" t="str">
        <f t="shared" si="1"/>
        <v>1-15</v>
      </c>
      <c r="AA62" s="101" t="str">
        <f t="shared" si="2"/>
        <v>Concluido</v>
      </c>
    </row>
    <row r="63" spans="1:27" s="43" customFormat="1">
      <c r="A63" s="115" t="s">
        <v>26</v>
      </c>
      <c r="B63" s="115" t="s">
        <v>422</v>
      </c>
      <c r="C63" s="108" t="s">
        <v>27</v>
      </c>
      <c r="D63" s="108">
        <v>4438</v>
      </c>
      <c r="E63" s="115" t="s">
        <v>446</v>
      </c>
      <c r="F63" s="115" t="s">
        <v>53</v>
      </c>
      <c r="G63" s="108" t="s">
        <v>42</v>
      </c>
      <c r="H63" s="115" t="s">
        <v>43</v>
      </c>
      <c r="I63" s="115" t="s">
        <v>492</v>
      </c>
      <c r="J63" s="115" t="s">
        <v>45</v>
      </c>
      <c r="K63" s="110" t="s">
        <v>33</v>
      </c>
      <c r="L63" s="116">
        <v>43838</v>
      </c>
      <c r="M63" s="117">
        <v>2020</v>
      </c>
      <c r="N63" s="117" t="s">
        <v>473</v>
      </c>
      <c r="O63" s="118" t="s">
        <v>474</v>
      </c>
      <c r="P63" s="119">
        <v>43868</v>
      </c>
      <c r="Q63" s="119">
        <v>43854</v>
      </c>
      <c r="R63" s="108" t="s">
        <v>34</v>
      </c>
      <c r="S63" s="104" t="s">
        <v>35</v>
      </c>
      <c r="T63" s="108">
        <v>18</v>
      </c>
      <c r="U63" s="104" t="s">
        <v>420</v>
      </c>
      <c r="V63" s="104" t="s">
        <v>493</v>
      </c>
      <c r="W63" s="108">
        <v>72416443</v>
      </c>
      <c r="X63" s="99">
        <f t="shared" si="0"/>
        <v>16</v>
      </c>
      <c r="Y63" s="46">
        <v>1</v>
      </c>
      <c r="Z63" s="46" t="str">
        <f t="shared" si="1"/>
        <v>16-30</v>
      </c>
      <c r="AA63" s="101" t="str">
        <f t="shared" si="2"/>
        <v>Concluido</v>
      </c>
    </row>
    <row r="64" spans="1:27" s="43" customFormat="1" ht="15" customHeight="1">
      <c r="A64" s="115" t="s">
        <v>26</v>
      </c>
      <c r="B64" s="115" t="s">
        <v>422</v>
      </c>
      <c r="C64" s="108" t="s">
        <v>27</v>
      </c>
      <c r="D64" s="108">
        <v>4439</v>
      </c>
      <c r="E64" s="115" t="s">
        <v>130</v>
      </c>
      <c r="F64" s="115" t="s">
        <v>494</v>
      </c>
      <c r="G64" s="108" t="s">
        <v>42</v>
      </c>
      <c r="H64" s="115" t="s">
        <v>43</v>
      </c>
      <c r="I64" s="115" t="s">
        <v>130</v>
      </c>
      <c r="J64" s="115" t="s">
        <v>55</v>
      </c>
      <c r="K64" s="110" t="s">
        <v>403</v>
      </c>
      <c r="L64" s="116">
        <v>43838</v>
      </c>
      <c r="M64" s="117">
        <v>2020</v>
      </c>
      <c r="N64" s="117" t="s">
        <v>473</v>
      </c>
      <c r="O64" s="118" t="s">
        <v>474</v>
      </c>
      <c r="P64" s="119">
        <v>43868</v>
      </c>
      <c r="Q64" s="119">
        <v>43847</v>
      </c>
      <c r="R64" s="108" t="s">
        <v>34</v>
      </c>
      <c r="S64" s="104" t="s">
        <v>35</v>
      </c>
      <c r="T64" s="108" t="s">
        <v>29</v>
      </c>
      <c r="U64" s="104" t="s">
        <v>443</v>
      </c>
      <c r="V64" s="104" t="s">
        <v>495</v>
      </c>
      <c r="W64" s="108">
        <v>41024325</v>
      </c>
      <c r="X64" s="46">
        <f t="shared" si="0"/>
        <v>9</v>
      </c>
      <c r="Y64" s="46">
        <v>1</v>
      </c>
      <c r="Z64" s="46" t="str">
        <f t="shared" si="1"/>
        <v>1-15</v>
      </c>
      <c r="AA64" s="101" t="str">
        <f t="shared" si="2"/>
        <v>Concluido</v>
      </c>
    </row>
    <row r="65" spans="1:27" s="43" customFormat="1" ht="15" customHeight="1">
      <c r="A65" s="115" t="s">
        <v>26</v>
      </c>
      <c r="B65" s="115" t="s">
        <v>422</v>
      </c>
      <c r="C65" s="108" t="s">
        <v>27</v>
      </c>
      <c r="D65" s="108">
        <v>4444</v>
      </c>
      <c r="E65" s="115" t="s">
        <v>74</v>
      </c>
      <c r="F65" s="115" t="s">
        <v>74</v>
      </c>
      <c r="G65" s="108" t="s">
        <v>29</v>
      </c>
      <c r="H65" s="115" t="s">
        <v>30</v>
      </c>
      <c r="I65" s="115" t="s">
        <v>31</v>
      </c>
      <c r="J65" s="115" t="s">
        <v>32</v>
      </c>
      <c r="K65" s="110" t="s">
        <v>33</v>
      </c>
      <c r="L65" s="116">
        <v>43839</v>
      </c>
      <c r="M65" s="117">
        <v>2020</v>
      </c>
      <c r="N65" s="117" t="s">
        <v>473</v>
      </c>
      <c r="O65" s="118" t="s">
        <v>474</v>
      </c>
      <c r="P65" s="119">
        <v>43869</v>
      </c>
      <c r="Q65" s="119">
        <v>43840</v>
      </c>
      <c r="R65" s="108">
        <v>29</v>
      </c>
      <c r="S65" s="104" t="s">
        <v>75</v>
      </c>
      <c r="T65" s="108">
        <v>39</v>
      </c>
      <c r="U65" s="104" t="s">
        <v>76</v>
      </c>
      <c r="V65" s="104" t="s">
        <v>496</v>
      </c>
      <c r="W65" s="108">
        <v>42205079</v>
      </c>
      <c r="X65" s="46">
        <f t="shared" si="0"/>
        <v>1</v>
      </c>
      <c r="Y65" s="46">
        <v>1</v>
      </c>
      <c r="Z65" s="46" t="str">
        <f t="shared" si="1"/>
        <v>1-15</v>
      </c>
      <c r="AA65" s="101" t="str">
        <f t="shared" si="2"/>
        <v>Concluido</v>
      </c>
    </row>
    <row r="66" spans="1:27" s="43" customFormat="1" ht="15" customHeight="1">
      <c r="A66" s="115" t="s">
        <v>26</v>
      </c>
      <c r="B66" s="115" t="s">
        <v>136</v>
      </c>
      <c r="C66" s="108" t="s">
        <v>27</v>
      </c>
      <c r="D66" s="108">
        <v>4445</v>
      </c>
      <c r="E66" s="115" t="s">
        <v>74</v>
      </c>
      <c r="F66" s="115" t="s">
        <v>74</v>
      </c>
      <c r="G66" s="108" t="s">
        <v>42</v>
      </c>
      <c r="H66" s="115" t="s">
        <v>43</v>
      </c>
      <c r="I66" s="115" t="s">
        <v>48</v>
      </c>
      <c r="J66" s="115" t="s">
        <v>49</v>
      </c>
      <c r="K66" s="110" t="s">
        <v>50</v>
      </c>
      <c r="L66" s="116">
        <v>43840</v>
      </c>
      <c r="M66" s="117">
        <v>2020</v>
      </c>
      <c r="N66" s="117" t="s">
        <v>473</v>
      </c>
      <c r="O66" s="118" t="s">
        <v>474</v>
      </c>
      <c r="P66" s="119">
        <v>43870</v>
      </c>
      <c r="Q66" s="119">
        <v>43852</v>
      </c>
      <c r="R66" s="108">
        <v>29</v>
      </c>
      <c r="S66" s="104" t="s">
        <v>75</v>
      </c>
      <c r="T66" s="108">
        <v>20</v>
      </c>
      <c r="U66" s="104" t="s">
        <v>135</v>
      </c>
      <c r="V66" s="104" t="s">
        <v>432</v>
      </c>
      <c r="W66" s="108">
        <v>48687958</v>
      </c>
      <c r="X66" s="46">
        <f t="shared" si="0"/>
        <v>12</v>
      </c>
      <c r="Y66" s="46">
        <v>1</v>
      </c>
      <c r="Z66" s="46" t="str">
        <f t="shared" si="1"/>
        <v>1-15</v>
      </c>
      <c r="AA66" s="101" t="str">
        <f t="shared" si="2"/>
        <v>Concluido</v>
      </c>
    </row>
    <row r="67" spans="1:27" s="43" customFormat="1" ht="15" customHeight="1">
      <c r="A67" s="115" t="s">
        <v>26</v>
      </c>
      <c r="B67" s="115" t="s">
        <v>422</v>
      </c>
      <c r="C67" s="108" t="s">
        <v>27</v>
      </c>
      <c r="D67" s="108">
        <v>4446</v>
      </c>
      <c r="E67" s="115" t="s">
        <v>88</v>
      </c>
      <c r="F67" s="115" t="s">
        <v>28</v>
      </c>
      <c r="G67" s="108" t="s">
        <v>42</v>
      </c>
      <c r="H67" s="115" t="s">
        <v>43</v>
      </c>
      <c r="I67" s="115" t="s">
        <v>124</v>
      </c>
      <c r="J67" s="115" t="s">
        <v>55</v>
      </c>
      <c r="K67" s="110" t="s">
        <v>89</v>
      </c>
      <c r="L67" s="116">
        <v>43842</v>
      </c>
      <c r="M67" s="117">
        <v>2020</v>
      </c>
      <c r="N67" s="117" t="s">
        <v>473</v>
      </c>
      <c r="O67" s="118" t="s">
        <v>474</v>
      </c>
      <c r="P67" s="119">
        <v>43872</v>
      </c>
      <c r="Q67" s="119">
        <v>43852</v>
      </c>
      <c r="R67" s="108" t="s">
        <v>34</v>
      </c>
      <c r="S67" s="104" t="s">
        <v>35</v>
      </c>
      <c r="T67" s="108">
        <v>18</v>
      </c>
      <c r="U67" s="104" t="s">
        <v>420</v>
      </c>
      <c r="V67" s="104" t="s">
        <v>497</v>
      </c>
      <c r="W67" s="108">
        <v>41643558</v>
      </c>
      <c r="X67" s="46">
        <f t="shared" si="0"/>
        <v>10</v>
      </c>
      <c r="Y67" s="46">
        <v>1</v>
      </c>
      <c r="Z67" s="46" t="str">
        <f t="shared" si="1"/>
        <v>1-15</v>
      </c>
      <c r="AA67" s="101" t="str">
        <f t="shared" si="2"/>
        <v>Concluido</v>
      </c>
    </row>
    <row r="68" spans="1:27" s="43" customFormat="1" ht="15" customHeight="1">
      <c r="A68" s="115" t="s">
        <v>26</v>
      </c>
      <c r="B68" s="115" t="s">
        <v>422</v>
      </c>
      <c r="C68" s="108" t="s">
        <v>27</v>
      </c>
      <c r="D68" s="108">
        <v>4447</v>
      </c>
      <c r="E68" s="115" t="s">
        <v>128</v>
      </c>
      <c r="F68" s="115" t="s">
        <v>53</v>
      </c>
      <c r="G68" s="108" t="s">
        <v>42</v>
      </c>
      <c r="H68" s="115" t="s">
        <v>43</v>
      </c>
      <c r="I68" s="115" t="s">
        <v>48</v>
      </c>
      <c r="J68" s="115" t="s">
        <v>49</v>
      </c>
      <c r="K68" s="110" t="s">
        <v>50</v>
      </c>
      <c r="L68" s="116">
        <v>43843</v>
      </c>
      <c r="M68" s="117">
        <v>2020</v>
      </c>
      <c r="N68" s="117" t="s">
        <v>473</v>
      </c>
      <c r="O68" s="118" t="s">
        <v>474</v>
      </c>
      <c r="P68" s="119">
        <v>43873</v>
      </c>
      <c r="Q68" s="119">
        <v>43851</v>
      </c>
      <c r="R68" s="108" t="s">
        <v>34</v>
      </c>
      <c r="S68" s="104" t="s">
        <v>35</v>
      </c>
      <c r="T68" s="108">
        <v>22</v>
      </c>
      <c r="U68" s="104" t="s">
        <v>438</v>
      </c>
      <c r="V68" s="104" t="s">
        <v>498</v>
      </c>
      <c r="W68" s="108">
        <v>29691077</v>
      </c>
      <c r="X68" s="46">
        <f t="shared" si="0"/>
        <v>8</v>
      </c>
      <c r="Y68" s="46">
        <v>1</v>
      </c>
      <c r="Z68" s="46" t="str">
        <f t="shared" si="1"/>
        <v>1-15</v>
      </c>
      <c r="AA68" s="101" t="str">
        <f t="shared" si="2"/>
        <v>Concluido</v>
      </c>
    </row>
    <row r="69" spans="1:27" s="43" customFormat="1" ht="15" customHeight="1">
      <c r="A69" s="115" t="s">
        <v>26</v>
      </c>
      <c r="B69" s="115" t="s">
        <v>422</v>
      </c>
      <c r="C69" s="108" t="s">
        <v>27</v>
      </c>
      <c r="D69" s="108">
        <v>4450</v>
      </c>
      <c r="E69" s="115" t="s">
        <v>499</v>
      </c>
      <c r="F69" s="115" t="s">
        <v>28</v>
      </c>
      <c r="G69" s="108" t="s">
        <v>42</v>
      </c>
      <c r="H69" s="115" t="s">
        <v>43</v>
      </c>
      <c r="I69" s="115" t="s">
        <v>48</v>
      </c>
      <c r="J69" s="115" t="s">
        <v>49</v>
      </c>
      <c r="K69" s="110" t="s">
        <v>50</v>
      </c>
      <c r="L69" s="116">
        <v>43843</v>
      </c>
      <c r="M69" s="117">
        <v>2020</v>
      </c>
      <c r="N69" s="117" t="s">
        <v>473</v>
      </c>
      <c r="O69" s="118" t="s">
        <v>474</v>
      </c>
      <c r="P69" s="119">
        <v>43873</v>
      </c>
      <c r="Q69" s="119">
        <v>43846</v>
      </c>
      <c r="R69" s="108" t="s">
        <v>34</v>
      </c>
      <c r="S69" s="104" t="s">
        <v>35</v>
      </c>
      <c r="T69" s="108">
        <v>22</v>
      </c>
      <c r="U69" s="104" t="s">
        <v>438</v>
      </c>
      <c r="V69" s="104" t="s">
        <v>500</v>
      </c>
      <c r="W69" s="108">
        <v>29672203</v>
      </c>
      <c r="X69" s="46">
        <f t="shared" ref="X69:X132" si="3">Q69-L69</f>
        <v>3</v>
      </c>
      <c r="Y69" s="46">
        <v>1</v>
      </c>
      <c r="Z69" s="46" t="str">
        <f t="shared" ref="Z69:Z132" si="4">IF(X69&lt;=15,"1-15",IF(X69&lt;=30,"16-30",IF(X69&lt;=60,"31-60","Más de 60")))</f>
        <v>1-15</v>
      </c>
      <c r="AA69" s="101" t="str">
        <f t="shared" si="2"/>
        <v>Concluido</v>
      </c>
    </row>
    <row r="70" spans="1:27" s="43" customFormat="1" ht="15" customHeight="1">
      <c r="A70" s="115" t="s">
        <v>26</v>
      </c>
      <c r="B70" s="115" t="s">
        <v>422</v>
      </c>
      <c r="C70" s="108" t="s">
        <v>27</v>
      </c>
      <c r="D70" s="108">
        <v>4448</v>
      </c>
      <c r="E70" s="115" t="s">
        <v>74</v>
      </c>
      <c r="F70" s="115" t="s">
        <v>74</v>
      </c>
      <c r="G70" s="108" t="s">
        <v>29</v>
      </c>
      <c r="H70" s="115" t="s">
        <v>30</v>
      </c>
      <c r="I70" s="115" t="s">
        <v>31</v>
      </c>
      <c r="J70" s="115" t="s">
        <v>32</v>
      </c>
      <c r="K70" s="110" t="s">
        <v>33</v>
      </c>
      <c r="L70" s="116">
        <v>43843</v>
      </c>
      <c r="M70" s="117">
        <v>2020</v>
      </c>
      <c r="N70" s="117" t="s">
        <v>473</v>
      </c>
      <c r="O70" s="118" t="s">
        <v>474</v>
      </c>
      <c r="P70" s="119">
        <v>43873</v>
      </c>
      <c r="Q70" s="119">
        <v>43850</v>
      </c>
      <c r="R70" s="108">
        <v>29</v>
      </c>
      <c r="S70" s="104" t="s">
        <v>75</v>
      </c>
      <c r="T70" s="108">
        <v>20</v>
      </c>
      <c r="U70" s="104" t="s">
        <v>135</v>
      </c>
      <c r="V70" s="104" t="s">
        <v>501</v>
      </c>
      <c r="W70" s="108">
        <v>70461980</v>
      </c>
      <c r="X70" s="46">
        <f t="shared" si="3"/>
        <v>7</v>
      </c>
      <c r="Y70" s="46">
        <v>1</v>
      </c>
      <c r="Z70" s="46" t="str">
        <f t="shared" si="4"/>
        <v>1-15</v>
      </c>
      <c r="AA70" s="101" t="str">
        <f t="shared" ref="AA70:AA133" si="5">IF(B70&lt;&gt;"En Gestión","Concluido","En Gestión")</f>
        <v>Concluido</v>
      </c>
    </row>
    <row r="71" spans="1:27" s="43" customFormat="1" ht="15" customHeight="1">
      <c r="A71" s="115" t="s">
        <v>26</v>
      </c>
      <c r="B71" s="115" t="s">
        <v>422</v>
      </c>
      <c r="C71" s="108" t="s">
        <v>27</v>
      </c>
      <c r="D71" s="108">
        <v>4449</v>
      </c>
      <c r="E71" s="115" t="s">
        <v>47</v>
      </c>
      <c r="F71" s="115" t="s">
        <v>83</v>
      </c>
      <c r="G71" s="108" t="s">
        <v>42</v>
      </c>
      <c r="H71" s="115" t="s">
        <v>43</v>
      </c>
      <c r="I71" s="115" t="s">
        <v>47</v>
      </c>
      <c r="J71" s="115" t="s">
        <v>79</v>
      </c>
      <c r="K71" s="110" t="s">
        <v>108</v>
      </c>
      <c r="L71" s="116">
        <v>43843</v>
      </c>
      <c r="M71" s="117">
        <v>2020</v>
      </c>
      <c r="N71" s="117" t="s">
        <v>473</v>
      </c>
      <c r="O71" s="118" t="s">
        <v>474</v>
      </c>
      <c r="P71" s="119">
        <v>43873</v>
      </c>
      <c r="Q71" s="119">
        <v>43847</v>
      </c>
      <c r="R71" s="108" t="s">
        <v>34</v>
      </c>
      <c r="S71" s="104" t="s">
        <v>35</v>
      </c>
      <c r="T71" s="108" t="s">
        <v>29</v>
      </c>
      <c r="U71" s="104" t="s">
        <v>443</v>
      </c>
      <c r="V71" s="104" t="s">
        <v>502</v>
      </c>
      <c r="W71" s="108">
        <v>2652088</v>
      </c>
      <c r="X71" s="46">
        <f t="shared" si="3"/>
        <v>4</v>
      </c>
      <c r="Y71" s="46">
        <v>1</v>
      </c>
      <c r="Z71" s="46" t="str">
        <f t="shared" si="4"/>
        <v>1-15</v>
      </c>
      <c r="AA71" s="101" t="str">
        <f t="shared" si="5"/>
        <v>Concluido</v>
      </c>
    </row>
    <row r="72" spans="1:27" s="43" customFormat="1" ht="15" customHeight="1">
      <c r="A72" s="115" t="s">
        <v>26</v>
      </c>
      <c r="B72" s="115" t="s">
        <v>422</v>
      </c>
      <c r="C72" s="108" t="s">
        <v>27</v>
      </c>
      <c r="D72" s="108">
        <v>4451</v>
      </c>
      <c r="E72" s="115" t="s">
        <v>78</v>
      </c>
      <c r="F72" s="115" t="s">
        <v>83</v>
      </c>
      <c r="G72" s="108" t="s">
        <v>42</v>
      </c>
      <c r="H72" s="115" t="s">
        <v>43</v>
      </c>
      <c r="I72" s="115" t="s">
        <v>78</v>
      </c>
      <c r="J72" s="115" t="s">
        <v>79</v>
      </c>
      <c r="K72" s="110" t="s">
        <v>80</v>
      </c>
      <c r="L72" s="116">
        <v>43843</v>
      </c>
      <c r="M72" s="117">
        <v>2020</v>
      </c>
      <c r="N72" s="117" t="s">
        <v>473</v>
      </c>
      <c r="O72" s="118" t="s">
        <v>474</v>
      </c>
      <c r="P72" s="119">
        <v>43873</v>
      </c>
      <c r="Q72" s="119">
        <v>43846</v>
      </c>
      <c r="R72" s="108" t="s">
        <v>34</v>
      </c>
      <c r="S72" s="104" t="s">
        <v>35</v>
      </c>
      <c r="T72" s="108">
        <v>22</v>
      </c>
      <c r="U72" s="104" t="s">
        <v>438</v>
      </c>
      <c r="V72" s="104" t="s">
        <v>503</v>
      </c>
      <c r="W72" s="108">
        <v>45725404</v>
      </c>
      <c r="X72" s="46">
        <f t="shared" si="3"/>
        <v>3</v>
      </c>
      <c r="Y72" s="46">
        <v>1</v>
      </c>
      <c r="Z72" s="46" t="str">
        <f t="shared" si="4"/>
        <v>1-15</v>
      </c>
      <c r="AA72" s="101" t="str">
        <f t="shared" si="5"/>
        <v>Concluido</v>
      </c>
    </row>
    <row r="73" spans="1:27" s="43" customFormat="1" ht="15" customHeight="1">
      <c r="A73" s="115" t="s">
        <v>26</v>
      </c>
      <c r="B73" s="115" t="s">
        <v>422</v>
      </c>
      <c r="C73" s="108" t="s">
        <v>27</v>
      </c>
      <c r="D73" s="108">
        <v>4452</v>
      </c>
      <c r="E73" s="115" t="s">
        <v>74</v>
      </c>
      <c r="F73" s="115" t="s">
        <v>74</v>
      </c>
      <c r="G73" s="108" t="s">
        <v>29</v>
      </c>
      <c r="H73" s="115" t="s">
        <v>30</v>
      </c>
      <c r="I73" s="115" t="s">
        <v>31</v>
      </c>
      <c r="J73" s="115" t="s">
        <v>32</v>
      </c>
      <c r="K73" s="110" t="s">
        <v>33</v>
      </c>
      <c r="L73" s="116">
        <v>43844</v>
      </c>
      <c r="M73" s="117">
        <v>2020</v>
      </c>
      <c r="N73" s="117" t="s">
        <v>473</v>
      </c>
      <c r="O73" s="118" t="s">
        <v>474</v>
      </c>
      <c r="P73" s="119">
        <v>43874</v>
      </c>
      <c r="Q73" s="119">
        <v>43846</v>
      </c>
      <c r="R73" s="108">
        <v>29</v>
      </c>
      <c r="S73" s="104" t="s">
        <v>75</v>
      </c>
      <c r="T73" s="108">
        <v>39</v>
      </c>
      <c r="U73" s="104" t="s">
        <v>76</v>
      </c>
      <c r="V73" s="104" t="s">
        <v>504</v>
      </c>
      <c r="W73" s="108">
        <v>72450529</v>
      </c>
      <c r="X73" s="46">
        <f t="shared" si="3"/>
        <v>2</v>
      </c>
      <c r="Y73" s="46">
        <v>1</v>
      </c>
      <c r="Z73" s="46" t="str">
        <f t="shared" si="4"/>
        <v>1-15</v>
      </c>
      <c r="AA73" s="101" t="str">
        <f t="shared" si="5"/>
        <v>Concluido</v>
      </c>
    </row>
    <row r="74" spans="1:27" s="43" customFormat="1" ht="15" customHeight="1">
      <c r="A74" s="115" t="s">
        <v>26</v>
      </c>
      <c r="B74" s="115" t="s">
        <v>422</v>
      </c>
      <c r="C74" s="108" t="s">
        <v>27</v>
      </c>
      <c r="D74" s="108">
        <v>4457</v>
      </c>
      <c r="E74" s="115" t="s">
        <v>54</v>
      </c>
      <c r="F74" s="115" t="s">
        <v>28</v>
      </c>
      <c r="G74" s="108" t="s">
        <v>42</v>
      </c>
      <c r="H74" s="115" t="s">
        <v>43</v>
      </c>
      <c r="I74" s="115" t="s">
        <v>54</v>
      </c>
      <c r="J74" s="115" t="s">
        <v>55</v>
      </c>
      <c r="K74" s="110" t="s">
        <v>402</v>
      </c>
      <c r="L74" s="116">
        <v>43845</v>
      </c>
      <c r="M74" s="117">
        <v>2020</v>
      </c>
      <c r="N74" s="117" t="s">
        <v>473</v>
      </c>
      <c r="O74" s="118" t="s">
        <v>474</v>
      </c>
      <c r="P74" s="119">
        <v>43875</v>
      </c>
      <c r="Q74" s="119">
        <v>43850</v>
      </c>
      <c r="R74" s="108">
        <v>29</v>
      </c>
      <c r="S74" s="104" t="s">
        <v>75</v>
      </c>
      <c r="T74" s="108">
        <v>39</v>
      </c>
      <c r="U74" s="104" t="s">
        <v>76</v>
      </c>
      <c r="V74" s="104" t="s">
        <v>505</v>
      </c>
      <c r="W74" s="108">
        <v>42562143</v>
      </c>
      <c r="X74" s="46">
        <f t="shared" si="3"/>
        <v>5</v>
      </c>
      <c r="Y74" s="46">
        <v>1</v>
      </c>
      <c r="Z74" s="46" t="str">
        <f t="shared" si="4"/>
        <v>1-15</v>
      </c>
      <c r="AA74" s="101" t="str">
        <f t="shared" si="5"/>
        <v>Concluido</v>
      </c>
    </row>
    <row r="75" spans="1:27" s="43" customFormat="1" ht="15" customHeight="1">
      <c r="A75" s="115" t="s">
        <v>26</v>
      </c>
      <c r="B75" s="115" t="s">
        <v>136</v>
      </c>
      <c r="C75" s="108" t="s">
        <v>27</v>
      </c>
      <c r="D75" s="108">
        <v>4453</v>
      </c>
      <c r="E75" s="115" t="s">
        <v>74</v>
      </c>
      <c r="F75" s="115" t="s">
        <v>74</v>
      </c>
      <c r="G75" s="108" t="s">
        <v>29</v>
      </c>
      <c r="H75" s="115" t="s">
        <v>30</v>
      </c>
      <c r="I75" s="115" t="s">
        <v>31</v>
      </c>
      <c r="J75" s="115" t="s">
        <v>32</v>
      </c>
      <c r="K75" s="110" t="s">
        <v>33</v>
      </c>
      <c r="L75" s="116">
        <v>43845</v>
      </c>
      <c r="M75" s="117">
        <v>2020</v>
      </c>
      <c r="N75" s="117" t="s">
        <v>473</v>
      </c>
      <c r="O75" s="118" t="s">
        <v>474</v>
      </c>
      <c r="P75" s="119">
        <v>43875</v>
      </c>
      <c r="Q75" s="119">
        <v>43874</v>
      </c>
      <c r="R75" s="108">
        <v>29</v>
      </c>
      <c r="S75" s="104" t="s">
        <v>75</v>
      </c>
      <c r="T75" s="108">
        <v>39</v>
      </c>
      <c r="U75" s="104" t="s">
        <v>76</v>
      </c>
      <c r="V75" s="104" t="s">
        <v>506</v>
      </c>
      <c r="W75" s="108">
        <v>73965173</v>
      </c>
      <c r="X75" s="46">
        <f t="shared" si="3"/>
        <v>29</v>
      </c>
      <c r="Y75" s="46">
        <v>1</v>
      </c>
      <c r="Z75" s="46" t="str">
        <f t="shared" si="4"/>
        <v>16-30</v>
      </c>
      <c r="AA75" s="101" t="str">
        <f t="shared" si="5"/>
        <v>Concluido</v>
      </c>
    </row>
    <row r="76" spans="1:27" s="43" customFormat="1" ht="15" customHeight="1">
      <c r="A76" s="115" t="s">
        <v>26</v>
      </c>
      <c r="B76" s="115" t="s">
        <v>136</v>
      </c>
      <c r="C76" s="108" t="s">
        <v>27</v>
      </c>
      <c r="D76" s="108">
        <v>4454</v>
      </c>
      <c r="E76" s="115" t="s">
        <v>90</v>
      </c>
      <c r="F76" s="115" t="s">
        <v>53</v>
      </c>
      <c r="G76" s="108" t="s">
        <v>29</v>
      </c>
      <c r="H76" s="115" t="s">
        <v>414</v>
      </c>
      <c r="I76" s="115" t="s">
        <v>31</v>
      </c>
      <c r="J76" s="115" t="s">
        <v>32</v>
      </c>
      <c r="K76" s="110" t="s">
        <v>33</v>
      </c>
      <c r="L76" s="116">
        <v>43845</v>
      </c>
      <c r="M76" s="117">
        <v>2020</v>
      </c>
      <c r="N76" s="117" t="s">
        <v>473</v>
      </c>
      <c r="O76" s="118" t="s">
        <v>474</v>
      </c>
      <c r="P76" s="119">
        <v>43875</v>
      </c>
      <c r="Q76" s="119">
        <v>43847</v>
      </c>
      <c r="R76" s="108">
        <v>29</v>
      </c>
      <c r="S76" s="104" t="s">
        <v>75</v>
      </c>
      <c r="T76" s="108">
        <v>39</v>
      </c>
      <c r="U76" s="104" t="s">
        <v>76</v>
      </c>
      <c r="V76" s="104" t="s">
        <v>507</v>
      </c>
      <c r="W76" s="108">
        <v>16176353</v>
      </c>
      <c r="X76" s="46">
        <f t="shared" si="3"/>
        <v>2</v>
      </c>
      <c r="Y76" s="46">
        <v>1</v>
      </c>
      <c r="Z76" s="46" t="str">
        <f t="shared" si="4"/>
        <v>1-15</v>
      </c>
      <c r="AA76" s="101" t="str">
        <f t="shared" si="5"/>
        <v>Concluido</v>
      </c>
    </row>
    <row r="77" spans="1:27" s="43" customFormat="1" ht="15" customHeight="1">
      <c r="A77" s="115" t="s">
        <v>26</v>
      </c>
      <c r="B77" s="115" t="s">
        <v>136</v>
      </c>
      <c r="C77" s="108" t="s">
        <v>27</v>
      </c>
      <c r="D77" s="108">
        <v>4456</v>
      </c>
      <c r="E77" s="115" t="s">
        <v>87</v>
      </c>
      <c r="F77" s="115" t="s">
        <v>28</v>
      </c>
      <c r="G77" s="108" t="s">
        <v>42</v>
      </c>
      <c r="H77" s="115" t="s">
        <v>43</v>
      </c>
      <c r="I77" s="115" t="s">
        <v>87</v>
      </c>
      <c r="J77" s="115" t="s">
        <v>73</v>
      </c>
      <c r="K77" s="110" t="s">
        <v>33</v>
      </c>
      <c r="L77" s="116">
        <v>43845</v>
      </c>
      <c r="M77" s="117">
        <v>2020</v>
      </c>
      <c r="N77" s="117" t="s">
        <v>473</v>
      </c>
      <c r="O77" s="118" t="s">
        <v>474</v>
      </c>
      <c r="P77" s="119">
        <v>43875</v>
      </c>
      <c r="Q77" s="119">
        <v>43847</v>
      </c>
      <c r="R77" s="108" t="s">
        <v>34</v>
      </c>
      <c r="S77" s="104" t="s">
        <v>35</v>
      </c>
      <c r="T77" s="108" t="s">
        <v>40</v>
      </c>
      <c r="U77" s="104" t="s">
        <v>41</v>
      </c>
      <c r="V77" s="104" t="s">
        <v>508</v>
      </c>
      <c r="W77" s="108">
        <v>70771888</v>
      </c>
      <c r="X77" s="46">
        <f t="shared" si="3"/>
        <v>2</v>
      </c>
      <c r="Y77" s="46">
        <v>1</v>
      </c>
      <c r="Z77" s="46" t="str">
        <f t="shared" si="4"/>
        <v>1-15</v>
      </c>
      <c r="AA77" s="101" t="str">
        <f t="shared" si="5"/>
        <v>Concluido</v>
      </c>
    </row>
    <row r="78" spans="1:27" s="43" customFormat="1" ht="15" customHeight="1">
      <c r="A78" s="115" t="s">
        <v>26</v>
      </c>
      <c r="B78" s="115" t="s">
        <v>422</v>
      </c>
      <c r="C78" s="108" t="s">
        <v>27</v>
      </c>
      <c r="D78" s="108">
        <v>4455</v>
      </c>
      <c r="E78" s="115" t="s">
        <v>105</v>
      </c>
      <c r="F78" s="115" t="s">
        <v>28</v>
      </c>
      <c r="G78" s="108" t="s">
        <v>42</v>
      </c>
      <c r="H78" s="115" t="s">
        <v>43</v>
      </c>
      <c r="I78" s="115" t="s">
        <v>85</v>
      </c>
      <c r="J78" s="115" t="s">
        <v>45</v>
      </c>
      <c r="K78" s="110" t="s">
        <v>33</v>
      </c>
      <c r="L78" s="116">
        <v>43845</v>
      </c>
      <c r="M78" s="117">
        <v>2020</v>
      </c>
      <c r="N78" s="117" t="s">
        <v>473</v>
      </c>
      <c r="O78" s="118" t="s">
        <v>474</v>
      </c>
      <c r="P78" s="119">
        <v>43875</v>
      </c>
      <c r="Q78" s="119">
        <v>43846</v>
      </c>
      <c r="R78" s="108">
        <v>29</v>
      </c>
      <c r="S78" s="104" t="s">
        <v>75</v>
      </c>
      <c r="T78" s="108">
        <v>39</v>
      </c>
      <c r="U78" s="104" t="s">
        <v>76</v>
      </c>
      <c r="V78" s="104" t="s">
        <v>509</v>
      </c>
      <c r="W78" s="108">
        <v>185486</v>
      </c>
      <c r="X78" s="46">
        <f t="shared" si="3"/>
        <v>1</v>
      </c>
      <c r="Y78" s="46">
        <v>1</v>
      </c>
      <c r="Z78" s="46" t="str">
        <f t="shared" si="4"/>
        <v>1-15</v>
      </c>
      <c r="AA78" s="101" t="str">
        <f t="shared" si="5"/>
        <v>Concluido</v>
      </c>
    </row>
    <row r="79" spans="1:27" s="43" customFormat="1" ht="15" customHeight="1">
      <c r="A79" s="115" t="s">
        <v>26</v>
      </c>
      <c r="B79" s="115" t="s">
        <v>136</v>
      </c>
      <c r="C79" s="108" t="s">
        <v>27</v>
      </c>
      <c r="D79" s="108">
        <v>4460</v>
      </c>
      <c r="E79" s="115" t="s">
        <v>371</v>
      </c>
      <c r="F79" s="115" t="s">
        <v>28</v>
      </c>
      <c r="G79" s="108" t="s">
        <v>42</v>
      </c>
      <c r="H79" s="115" t="s">
        <v>43</v>
      </c>
      <c r="I79" s="115" t="s">
        <v>48</v>
      </c>
      <c r="J79" s="115" t="s">
        <v>49</v>
      </c>
      <c r="K79" s="110" t="s">
        <v>50</v>
      </c>
      <c r="L79" s="116">
        <v>43847</v>
      </c>
      <c r="M79" s="117">
        <v>2020</v>
      </c>
      <c r="N79" s="117" t="s">
        <v>473</v>
      </c>
      <c r="O79" s="118" t="s">
        <v>474</v>
      </c>
      <c r="P79" s="119">
        <v>43877</v>
      </c>
      <c r="Q79" s="119">
        <v>43875</v>
      </c>
      <c r="R79" s="108" t="s">
        <v>34</v>
      </c>
      <c r="S79" s="104" t="s">
        <v>35</v>
      </c>
      <c r="T79" s="108" t="s">
        <v>40</v>
      </c>
      <c r="U79" s="104" t="s">
        <v>41</v>
      </c>
      <c r="V79" s="104" t="s">
        <v>510</v>
      </c>
      <c r="W79" s="108">
        <v>71844602</v>
      </c>
      <c r="X79" s="46">
        <f t="shared" si="3"/>
        <v>28</v>
      </c>
      <c r="Y79" s="46">
        <v>1</v>
      </c>
      <c r="Z79" s="46" t="str">
        <f t="shared" si="4"/>
        <v>16-30</v>
      </c>
      <c r="AA79" s="101" t="str">
        <f t="shared" si="5"/>
        <v>Concluido</v>
      </c>
    </row>
    <row r="80" spans="1:27" s="43" customFormat="1">
      <c r="A80" s="115" t="s">
        <v>26</v>
      </c>
      <c r="B80" s="115" t="s">
        <v>422</v>
      </c>
      <c r="C80" s="108" t="s">
        <v>27</v>
      </c>
      <c r="D80" s="108">
        <v>4463</v>
      </c>
      <c r="E80" s="115" t="s">
        <v>37</v>
      </c>
      <c r="F80" s="115" t="s">
        <v>38</v>
      </c>
      <c r="G80" s="108" t="s">
        <v>42</v>
      </c>
      <c r="H80" s="115" t="s">
        <v>43</v>
      </c>
      <c r="I80" s="115" t="s">
        <v>86</v>
      </c>
      <c r="J80" s="115" t="s">
        <v>73</v>
      </c>
      <c r="K80" s="110" t="s">
        <v>33</v>
      </c>
      <c r="L80" s="116">
        <v>43847</v>
      </c>
      <c r="M80" s="117">
        <v>2020</v>
      </c>
      <c r="N80" s="117" t="s">
        <v>473</v>
      </c>
      <c r="O80" s="118" t="s">
        <v>474</v>
      </c>
      <c r="P80" s="119">
        <v>43877</v>
      </c>
      <c r="Q80" s="119">
        <v>43851</v>
      </c>
      <c r="R80" s="108" t="s">
        <v>39</v>
      </c>
      <c r="S80" s="104" t="s">
        <v>389</v>
      </c>
      <c r="T80" s="108" t="s">
        <v>29</v>
      </c>
      <c r="U80" s="104" t="s">
        <v>443</v>
      </c>
      <c r="V80" s="104" t="s">
        <v>511</v>
      </c>
      <c r="W80" s="108">
        <v>18125869</v>
      </c>
      <c r="X80" s="99">
        <f t="shared" si="3"/>
        <v>4</v>
      </c>
      <c r="Y80" s="46">
        <v>1</v>
      </c>
      <c r="Z80" s="46" t="str">
        <f t="shared" si="4"/>
        <v>1-15</v>
      </c>
      <c r="AA80" s="101" t="str">
        <f t="shared" si="5"/>
        <v>Concluido</v>
      </c>
    </row>
    <row r="81" spans="1:27" s="43" customFormat="1" ht="15" customHeight="1">
      <c r="A81" s="115" t="s">
        <v>26</v>
      </c>
      <c r="B81" s="115" t="s">
        <v>136</v>
      </c>
      <c r="C81" s="108" t="s">
        <v>27</v>
      </c>
      <c r="D81" s="108">
        <v>4464</v>
      </c>
      <c r="E81" s="115" t="s">
        <v>86</v>
      </c>
      <c r="F81" s="115" t="s">
        <v>28</v>
      </c>
      <c r="G81" s="108" t="s">
        <v>42</v>
      </c>
      <c r="H81" s="115" t="s">
        <v>43</v>
      </c>
      <c r="I81" s="115" t="s">
        <v>86</v>
      </c>
      <c r="J81" s="115" t="s">
        <v>73</v>
      </c>
      <c r="K81" s="110" t="s">
        <v>33</v>
      </c>
      <c r="L81" s="116">
        <v>43847</v>
      </c>
      <c r="M81" s="117">
        <v>2020</v>
      </c>
      <c r="N81" s="117" t="s">
        <v>473</v>
      </c>
      <c r="O81" s="118" t="s">
        <v>474</v>
      </c>
      <c r="P81" s="119">
        <v>43877</v>
      </c>
      <c r="Q81" s="119">
        <v>43850</v>
      </c>
      <c r="R81" s="108">
        <v>29</v>
      </c>
      <c r="S81" s="104" t="s">
        <v>75</v>
      </c>
      <c r="T81" s="108" t="s">
        <v>29</v>
      </c>
      <c r="U81" s="104" t="s">
        <v>443</v>
      </c>
      <c r="V81" s="104" t="s">
        <v>512</v>
      </c>
      <c r="W81" s="108">
        <v>70969613</v>
      </c>
      <c r="X81" s="46">
        <f t="shared" si="3"/>
        <v>3</v>
      </c>
      <c r="Y81" s="46">
        <v>1</v>
      </c>
      <c r="Z81" s="46" t="str">
        <f t="shared" si="4"/>
        <v>1-15</v>
      </c>
      <c r="AA81" s="101" t="str">
        <f t="shared" si="5"/>
        <v>Concluido</v>
      </c>
    </row>
    <row r="82" spans="1:27" s="43" customFormat="1" ht="15" customHeight="1">
      <c r="A82" s="115" t="s">
        <v>26</v>
      </c>
      <c r="B82" s="115" t="s">
        <v>422</v>
      </c>
      <c r="C82" s="108" t="s">
        <v>27</v>
      </c>
      <c r="D82" s="108">
        <v>4465</v>
      </c>
      <c r="E82" s="115" t="s">
        <v>499</v>
      </c>
      <c r="F82" s="115" t="s">
        <v>28</v>
      </c>
      <c r="G82" s="108" t="s">
        <v>42</v>
      </c>
      <c r="H82" s="115" t="s">
        <v>43</v>
      </c>
      <c r="I82" s="115" t="s">
        <v>48</v>
      </c>
      <c r="J82" s="115" t="s">
        <v>49</v>
      </c>
      <c r="K82" s="110" t="s">
        <v>50</v>
      </c>
      <c r="L82" s="116">
        <v>43850</v>
      </c>
      <c r="M82" s="117">
        <v>2020</v>
      </c>
      <c r="N82" s="117" t="s">
        <v>473</v>
      </c>
      <c r="O82" s="118" t="s">
        <v>474</v>
      </c>
      <c r="P82" s="119">
        <v>43880</v>
      </c>
      <c r="Q82" s="119">
        <v>43854</v>
      </c>
      <c r="R82" s="108" t="s">
        <v>34</v>
      </c>
      <c r="S82" s="104" t="s">
        <v>35</v>
      </c>
      <c r="T82" s="108" t="s">
        <v>29</v>
      </c>
      <c r="U82" s="104" t="s">
        <v>443</v>
      </c>
      <c r="V82" s="104" t="s">
        <v>513</v>
      </c>
      <c r="W82" s="108">
        <v>3631111</v>
      </c>
      <c r="X82" s="46">
        <f t="shared" si="3"/>
        <v>4</v>
      </c>
      <c r="Y82" s="46">
        <v>1</v>
      </c>
      <c r="Z82" s="46" t="str">
        <f t="shared" si="4"/>
        <v>1-15</v>
      </c>
      <c r="AA82" s="101" t="str">
        <f t="shared" si="5"/>
        <v>Concluido</v>
      </c>
    </row>
    <row r="83" spans="1:27" s="43" customFormat="1" ht="15" customHeight="1">
      <c r="A83" s="115" t="s">
        <v>26</v>
      </c>
      <c r="B83" s="115" t="s">
        <v>136</v>
      </c>
      <c r="C83" s="108" t="s">
        <v>27</v>
      </c>
      <c r="D83" s="108">
        <v>4466</v>
      </c>
      <c r="E83" s="115" t="s">
        <v>74</v>
      </c>
      <c r="F83" s="115" t="s">
        <v>74</v>
      </c>
      <c r="G83" s="108" t="s">
        <v>42</v>
      </c>
      <c r="H83" s="115" t="s">
        <v>43</v>
      </c>
      <c r="I83" s="115" t="s">
        <v>48</v>
      </c>
      <c r="J83" s="115" t="s">
        <v>49</v>
      </c>
      <c r="K83" s="110" t="s">
        <v>50</v>
      </c>
      <c r="L83" s="116">
        <v>43850</v>
      </c>
      <c r="M83" s="117">
        <v>2020</v>
      </c>
      <c r="N83" s="117" t="s">
        <v>473</v>
      </c>
      <c r="O83" s="118" t="s">
        <v>474</v>
      </c>
      <c r="P83" s="119">
        <v>43880</v>
      </c>
      <c r="Q83" s="119">
        <v>43851</v>
      </c>
      <c r="R83" s="108">
        <v>29</v>
      </c>
      <c r="S83" s="104" t="s">
        <v>75</v>
      </c>
      <c r="T83" s="108">
        <v>39</v>
      </c>
      <c r="U83" s="104" t="s">
        <v>76</v>
      </c>
      <c r="V83" s="104" t="s">
        <v>514</v>
      </c>
      <c r="W83" s="108">
        <v>42645637</v>
      </c>
      <c r="X83" s="46">
        <f t="shared" si="3"/>
        <v>1</v>
      </c>
      <c r="Y83" s="46">
        <v>1</v>
      </c>
      <c r="Z83" s="46" t="str">
        <f t="shared" si="4"/>
        <v>1-15</v>
      </c>
      <c r="AA83" s="101" t="str">
        <f t="shared" si="5"/>
        <v>Concluido</v>
      </c>
    </row>
    <row r="84" spans="1:27" s="43" customFormat="1" ht="15" customHeight="1">
      <c r="A84" s="115" t="s">
        <v>26</v>
      </c>
      <c r="B84" s="115" t="s">
        <v>422</v>
      </c>
      <c r="C84" s="108" t="s">
        <v>27</v>
      </c>
      <c r="D84" s="108">
        <v>4467</v>
      </c>
      <c r="E84" s="115" t="s">
        <v>123</v>
      </c>
      <c r="F84" s="115" t="s">
        <v>53</v>
      </c>
      <c r="G84" s="108" t="s">
        <v>29</v>
      </c>
      <c r="H84" s="115" t="s">
        <v>30</v>
      </c>
      <c r="I84" s="115" t="s">
        <v>31</v>
      </c>
      <c r="J84" s="115" t="s">
        <v>32</v>
      </c>
      <c r="K84" s="110" t="s">
        <v>33</v>
      </c>
      <c r="L84" s="116">
        <v>43850</v>
      </c>
      <c r="M84" s="117">
        <v>2020</v>
      </c>
      <c r="N84" s="117" t="s">
        <v>473</v>
      </c>
      <c r="O84" s="118" t="s">
        <v>474</v>
      </c>
      <c r="P84" s="119">
        <v>43880</v>
      </c>
      <c r="Q84" s="119">
        <v>43861</v>
      </c>
      <c r="R84" s="108" t="s">
        <v>34</v>
      </c>
      <c r="S84" s="104" t="s">
        <v>35</v>
      </c>
      <c r="T84" s="108">
        <v>18</v>
      </c>
      <c r="U84" s="104" t="s">
        <v>420</v>
      </c>
      <c r="V84" s="104" t="s">
        <v>515</v>
      </c>
      <c r="W84" s="108">
        <v>9569063</v>
      </c>
      <c r="X84" s="46">
        <f t="shared" si="3"/>
        <v>11</v>
      </c>
      <c r="Y84" s="46">
        <v>1</v>
      </c>
      <c r="Z84" s="46" t="str">
        <f t="shared" si="4"/>
        <v>1-15</v>
      </c>
      <c r="AA84" s="101" t="str">
        <f t="shared" si="5"/>
        <v>Concluido</v>
      </c>
    </row>
    <row r="85" spans="1:27" s="43" customFormat="1">
      <c r="A85" s="115" t="s">
        <v>26</v>
      </c>
      <c r="B85" s="115" t="s">
        <v>422</v>
      </c>
      <c r="C85" s="108" t="s">
        <v>27</v>
      </c>
      <c r="D85" s="108">
        <v>4468</v>
      </c>
      <c r="E85" s="115" t="s">
        <v>96</v>
      </c>
      <c r="F85" s="115" t="s">
        <v>83</v>
      </c>
      <c r="G85" s="108" t="s">
        <v>29</v>
      </c>
      <c r="H85" s="115" t="s">
        <v>30</v>
      </c>
      <c r="I85" s="115" t="s">
        <v>31</v>
      </c>
      <c r="J85" s="115" t="s">
        <v>32</v>
      </c>
      <c r="K85" s="110" t="s">
        <v>33</v>
      </c>
      <c r="L85" s="116">
        <v>43850</v>
      </c>
      <c r="M85" s="117">
        <v>2020</v>
      </c>
      <c r="N85" s="117" t="s">
        <v>473</v>
      </c>
      <c r="O85" s="118" t="s">
        <v>474</v>
      </c>
      <c r="P85" s="119">
        <v>43880</v>
      </c>
      <c r="Q85" s="119">
        <v>43867</v>
      </c>
      <c r="R85" s="108" t="s">
        <v>34</v>
      </c>
      <c r="S85" s="104" t="s">
        <v>35</v>
      </c>
      <c r="T85" s="108">
        <v>18</v>
      </c>
      <c r="U85" s="104" t="s">
        <v>420</v>
      </c>
      <c r="V85" s="104" t="s">
        <v>516</v>
      </c>
      <c r="W85" s="108">
        <v>72676215</v>
      </c>
      <c r="X85" s="99">
        <f t="shared" si="3"/>
        <v>17</v>
      </c>
      <c r="Y85" s="46">
        <v>1</v>
      </c>
      <c r="Z85" s="46" t="str">
        <f t="shared" si="4"/>
        <v>16-30</v>
      </c>
      <c r="AA85" s="101" t="str">
        <f t="shared" si="5"/>
        <v>Concluido</v>
      </c>
    </row>
    <row r="86" spans="1:27" s="43" customFormat="1">
      <c r="A86" s="115" t="s">
        <v>26</v>
      </c>
      <c r="B86" s="115" t="s">
        <v>422</v>
      </c>
      <c r="C86" s="108" t="s">
        <v>27</v>
      </c>
      <c r="D86" s="108">
        <v>4469</v>
      </c>
      <c r="E86" s="115" t="s">
        <v>74</v>
      </c>
      <c r="F86" s="115" t="s">
        <v>74</v>
      </c>
      <c r="G86" s="108" t="s">
        <v>42</v>
      </c>
      <c r="H86" s="115" t="s">
        <v>43</v>
      </c>
      <c r="I86" s="115" t="s">
        <v>31</v>
      </c>
      <c r="J86" s="115" t="s">
        <v>32</v>
      </c>
      <c r="K86" s="110" t="s">
        <v>33</v>
      </c>
      <c r="L86" s="116">
        <v>43850</v>
      </c>
      <c r="M86" s="117">
        <v>2020</v>
      </c>
      <c r="N86" s="117" t="s">
        <v>473</v>
      </c>
      <c r="O86" s="118" t="s">
        <v>474</v>
      </c>
      <c r="P86" s="119">
        <v>43880</v>
      </c>
      <c r="Q86" s="119">
        <v>43858</v>
      </c>
      <c r="R86" s="108">
        <v>29</v>
      </c>
      <c r="S86" s="104" t="s">
        <v>75</v>
      </c>
      <c r="T86" s="108">
        <v>20</v>
      </c>
      <c r="U86" s="104" t="s">
        <v>135</v>
      </c>
      <c r="V86" s="104" t="s">
        <v>517</v>
      </c>
      <c r="W86" s="108">
        <v>71241002</v>
      </c>
      <c r="X86" s="99">
        <f t="shared" si="3"/>
        <v>8</v>
      </c>
      <c r="Y86" s="46">
        <v>1</v>
      </c>
      <c r="Z86" s="46" t="str">
        <f t="shared" si="4"/>
        <v>1-15</v>
      </c>
      <c r="AA86" s="101" t="str">
        <f t="shared" si="5"/>
        <v>Concluido</v>
      </c>
    </row>
    <row r="87" spans="1:27" s="43" customFormat="1">
      <c r="A87" s="115" t="s">
        <v>26</v>
      </c>
      <c r="B87" s="115" t="s">
        <v>422</v>
      </c>
      <c r="C87" s="108" t="s">
        <v>27</v>
      </c>
      <c r="D87" s="108">
        <v>4470</v>
      </c>
      <c r="E87" s="115" t="s">
        <v>122</v>
      </c>
      <c r="F87" s="115" t="s">
        <v>53</v>
      </c>
      <c r="G87" s="108" t="s">
        <v>42</v>
      </c>
      <c r="H87" s="115" t="s">
        <v>43</v>
      </c>
      <c r="I87" s="115" t="s">
        <v>122</v>
      </c>
      <c r="J87" s="115" t="s">
        <v>97</v>
      </c>
      <c r="K87" s="110" t="s">
        <v>468</v>
      </c>
      <c r="L87" s="116">
        <v>43850</v>
      </c>
      <c r="M87" s="117">
        <v>2020</v>
      </c>
      <c r="N87" s="117" t="s">
        <v>473</v>
      </c>
      <c r="O87" s="118" t="s">
        <v>474</v>
      </c>
      <c r="P87" s="119">
        <v>43880</v>
      </c>
      <c r="Q87" s="119">
        <v>43852</v>
      </c>
      <c r="R87" s="108" t="s">
        <v>34</v>
      </c>
      <c r="S87" s="104" t="s">
        <v>35</v>
      </c>
      <c r="T87" s="108" t="s">
        <v>29</v>
      </c>
      <c r="U87" s="104" t="s">
        <v>443</v>
      </c>
      <c r="V87" s="104" t="s">
        <v>518</v>
      </c>
      <c r="W87" s="108">
        <v>806920</v>
      </c>
      <c r="X87" s="99">
        <f t="shared" si="3"/>
        <v>2</v>
      </c>
      <c r="Y87" s="46">
        <v>1</v>
      </c>
      <c r="Z87" s="46" t="str">
        <f t="shared" si="4"/>
        <v>1-15</v>
      </c>
      <c r="AA87" s="101" t="str">
        <f t="shared" si="5"/>
        <v>Concluido</v>
      </c>
    </row>
    <row r="88" spans="1:27" s="43" customFormat="1">
      <c r="A88" s="115" t="s">
        <v>26</v>
      </c>
      <c r="B88" s="115" t="s">
        <v>422</v>
      </c>
      <c r="C88" s="108" t="s">
        <v>27</v>
      </c>
      <c r="D88" s="108">
        <v>4472</v>
      </c>
      <c r="E88" s="115" t="s">
        <v>92</v>
      </c>
      <c r="F88" s="115" t="s">
        <v>28</v>
      </c>
      <c r="G88" s="108" t="s">
        <v>29</v>
      </c>
      <c r="H88" s="115" t="s">
        <v>30</v>
      </c>
      <c r="I88" s="115" t="s">
        <v>31</v>
      </c>
      <c r="J88" s="115" t="s">
        <v>32</v>
      </c>
      <c r="K88" s="110" t="s">
        <v>33</v>
      </c>
      <c r="L88" s="116">
        <v>43851</v>
      </c>
      <c r="M88" s="117">
        <v>2020</v>
      </c>
      <c r="N88" s="117" t="s">
        <v>473</v>
      </c>
      <c r="O88" s="118" t="s">
        <v>474</v>
      </c>
      <c r="P88" s="119">
        <v>43881</v>
      </c>
      <c r="Q88" s="119">
        <v>43866</v>
      </c>
      <c r="R88" s="108">
        <v>29</v>
      </c>
      <c r="S88" s="104" t="s">
        <v>75</v>
      </c>
      <c r="T88" s="108">
        <v>39</v>
      </c>
      <c r="U88" s="104" t="s">
        <v>76</v>
      </c>
      <c r="V88" s="104" t="s">
        <v>519</v>
      </c>
      <c r="W88" s="108">
        <v>7629828</v>
      </c>
      <c r="X88" s="99">
        <f t="shared" si="3"/>
        <v>15</v>
      </c>
      <c r="Y88" s="46">
        <v>1</v>
      </c>
      <c r="Z88" s="46" t="str">
        <f t="shared" si="4"/>
        <v>1-15</v>
      </c>
      <c r="AA88" s="101" t="str">
        <f t="shared" si="5"/>
        <v>Concluido</v>
      </c>
    </row>
    <row r="89" spans="1:27" s="43" customFormat="1" ht="15" customHeight="1">
      <c r="A89" s="115" t="s">
        <v>26</v>
      </c>
      <c r="B89" s="115" t="s">
        <v>136</v>
      </c>
      <c r="C89" s="108" t="s">
        <v>27</v>
      </c>
      <c r="D89" s="108">
        <v>4473</v>
      </c>
      <c r="E89" s="115" t="s">
        <v>101</v>
      </c>
      <c r="F89" s="115" t="s">
        <v>53</v>
      </c>
      <c r="G89" s="108" t="s">
        <v>29</v>
      </c>
      <c r="H89" s="115" t="s">
        <v>30</v>
      </c>
      <c r="I89" s="115" t="s">
        <v>31</v>
      </c>
      <c r="J89" s="115" t="s">
        <v>32</v>
      </c>
      <c r="K89" s="110" t="s">
        <v>33</v>
      </c>
      <c r="L89" s="116">
        <v>43851</v>
      </c>
      <c r="M89" s="117">
        <v>2020</v>
      </c>
      <c r="N89" s="117" t="s">
        <v>473</v>
      </c>
      <c r="O89" s="118" t="s">
        <v>474</v>
      </c>
      <c r="P89" s="119">
        <v>43881</v>
      </c>
      <c r="Q89" s="119">
        <v>43879</v>
      </c>
      <c r="R89" s="108" t="s">
        <v>34</v>
      </c>
      <c r="S89" s="104" t="s">
        <v>35</v>
      </c>
      <c r="T89" s="108" t="s">
        <v>29</v>
      </c>
      <c r="U89" s="104" t="s">
        <v>443</v>
      </c>
      <c r="V89" s="104" t="s">
        <v>520</v>
      </c>
      <c r="W89" s="108">
        <v>41214718</v>
      </c>
      <c r="X89" s="46">
        <f t="shared" si="3"/>
        <v>28</v>
      </c>
      <c r="Y89" s="46">
        <v>1</v>
      </c>
      <c r="Z89" s="46" t="str">
        <f t="shared" si="4"/>
        <v>16-30</v>
      </c>
      <c r="AA89" s="101" t="str">
        <f t="shared" si="5"/>
        <v>Concluido</v>
      </c>
    </row>
    <row r="90" spans="1:27" s="43" customFormat="1" ht="15" customHeight="1">
      <c r="A90" s="115" t="s">
        <v>26</v>
      </c>
      <c r="B90" s="115" t="s">
        <v>422</v>
      </c>
      <c r="C90" s="108" t="s">
        <v>27</v>
      </c>
      <c r="D90" s="108">
        <v>4474</v>
      </c>
      <c r="E90" s="115" t="s">
        <v>74</v>
      </c>
      <c r="F90" s="115" t="s">
        <v>74</v>
      </c>
      <c r="G90" s="108" t="s">
        <v>42</v>
      </c>
      <c r="H90" s="115" t="s">
        <v>43</v>
      </c>
      <c r="I90" s="115" t="s">
        <v>88</v>
      </c>
      <c r="J90" s="115" t="s">
        <v>55</v>
      </c>
      <c r="K90" s="110" t="s">
        <v>89</v>
      </c>
      <c r="L90" s="116">
        <v>43852</v>
      </c>
      <c r="M90" s="117">
        <v>2020</v>
      </c>
      <c r="N90" s="117" t="s">
        <v>473</v>
      </c>
      <c r="O90" s="118" t="s">
        <v>474</v>
      </c>
      <c r="P90" s="119">
        <v>43882</v>
      </c>
      <c r="Q90" s="119">
        <v>43866</v>
      </c>
      <c r="R90" s="108">
        <v>29</v>
      </c>
      <c r="S90" s="104" t="s">
        <v>75</v>
      </c>
      <c r="T90" s="108">
        <v>20</v>
      </c>
      <c r="U90" s="104" t="s">
        <v>135</v>
      </c>
      <c r="V90" s="104" t="s">
        <v>521</v>
      </c>
      <c r="W90" s="108">
        <v>7082314</v>
      </c>
      <c r="X90" s="46">
        <f t="shared" si="3"/>
        <v>14</v>
      </c>
      <c r="Y90" s="46">
        <v>1</v>
      </c>
      <c r="Z90" s="46" t="str">
        <f t="shared" si="4"/>
        <v>1-15</v>
      </c>
      <c r="AA90" s="101" t="str">
        <f t="shared" si="5"/>
        <v>Concluido</v>
      </c>
    </row>
    <row r="91" spans="1:27" s="43" customFormat="1" ht="15" customHeight="1">
      <c r="A91" s="115" t="s">
        <v>26</v>
      </c>
      <c r="B91" s="115" t="s">
        <v>422</v>
      </c>
      <c r="C91" s="108" t="s">
        <v>27</v>
      </c>
      <c r="D91" s="108">
        <v>4478</v>
      </c>
      <c r="E91" s="115" t="s">
        <v>88</v>
      </c>
      <c r="F91" s="115" t="s">
        <v>53</v>
      </c>
      <c r="G91" s="108" t="s">
        <v>42</v>
      </c>
      <c r="H91" s="115" t="s">
        <v>43</v>
      </c>
      <c r="I91" s="115" t="s">
        <v>88</v>
      </c>
      <c r="J91" s="115" t="s">
        <v>55</v>
      </c>
      <c r="K91" s="110" t="s">
        <v>89</v>
      </c>
      <c r="L91" s="116">
        <v>43852</v>
      </c>
      <c r="M91" s="117">
        <v>2020</v>
      </c>
      <c r="N91" s="117" t="s">
        <v>473</v>
      </c>
      <c r="O91" s="118" t="s">
        <v>474</v>
      </c>
      <c r="P91" s="119">
        <v>43882</v>
      </c>
      <c r="Q91" s="119">
        <v>43858</v>
      </c>
      <c r="R91" s="108" t="s">
        <v>34</v>
      </c>
      <c r="S91" s="104" t="s">
        <v>35</v>
      </c>
      <c r="T91" s="108" t="s">
        <v>29</v>
      </c>
      <c r="U91" s="104" t="s">
        <v>443</v>
      </c>
      <c r="V91" s="104" t="s">
        <v>522</v>
      </c>
      <c r="W91" s="108">
        <v>17870870</v>
      </c>
      <c r="X91" s="46">
        <f t="shared" si="3"/>
        <v>6</v>
      </c>
      <c r="Y91" s="46">
        <v>1</v>
      </c>
      <c r="Z91" s="46" t="str">
        <f t="shared" si="4"/>
        <v>1-15</v>
      </c>
      <c r="AA91" s="101" t="str">
        <f t="shared" si="5"/>
        <v>Concluido</v>
      </c>
    </row>
    <row r="92" spans="1:27" s="43" customFormat="1" ht="15" customHeight="1">
      <c r="A92" s="115" t="s">
        <v>26</v>
      </c>
      <c r="B92" s="115" t="s">
        <v>422</v>
      </c>
      <c r="C92" s="108" t="s">
        <v>27</v>
      </c>
      <c r="D92" s="108">
        <v>4475</v>
      </c>
      <c r="E92" s="115" t="s">
        <v>457</v>
      </c>
      <c r="F92" s="115" t="s">
        <v>28</v>
      </c>
      <c r="G92" s="108" t="s">
        <v>29</v>
      </c>
      <c r="H92" s="115" t="s">
        <v>30</v>
      </c>
      <c r="I92" s="115" t="s">
        <v>31</v>
      </c>
      <c r="J92" s="115" t="s">
        <v>32</v>
      </c>
      <c r="K92" s="110" t="s">
        <v>33</v>
      </c>
      <c r="L92" s="116">
        <v>43852</v>
      </c>
      <c r="M92" s="117">
        <v>2020</v>
      </c>
      <c r="N92" s="117" t="s">
        <v>473</v>
      </c>
      <c r="O92" s="118" t="s">
        <v>474</v>
      </c>
      <c r="P92" s="119">
        <v>43882</v>
      </c>
      <c r="Q92" s="119">
        <v>43889</v>
      </c>
      <c r="R92" s="108" t="s">
        <v>34</v>
      </c>
      <c r="S92" s="104" t="s">
        <v>35</v>
      </c>
      <c r="T92" s="108" t="s">
        <v>29</v>
      </c>
      <c r="U92" s="104" t="s">
        <v>443</v>
      </c>
      <c r="V92" s="104" t="s">
        <v>523</v>
      </c>
      <c r="W92" s="108">
        <v>47920698</v>
      </c>
      <c r="X92" s="46">
        <f t="shared" si="3"/>
        <v>37</v>
      </c>
      <c r="Y92" s="46">
        <v>1</v>
      </c>
      <c r="Z92" s="46" t="str">
        <f t="shared" si="4"/>
        <v>31-60</v>
      </c>
      <c r="AA92" s="101" t="str">
        <f t="shared" si="5"/>
        <v>Concluido</v>
      </c>
    </row>
    <row r="93" spans="1:27" s="43" customFormat="1" ht="15" customHeight="1">
      <c r="A93" s="115" t="s">
        <v>26</v>
      </c>
      <c r="B93" s="115" t="s">
        <v>422</v>
      </c>
      <c r="C93" s="108" t="s">
        <v>27</v>
      </c>
      <c r="D93" s="108">
        <v>4476</v>
      </c>
      <c r="E93" s="115" t="s">
        <v>88</v>
      </c>
      <c r="F93" s="115" t="s">
        <v>28</v>
      </c>
      <c r="G93" s="108" t="s">
        <v>29</v>
      </c>
      <c r="H93" s="115" t="s">
        <v>30</v>
      </c>
      <c r="I93" s="115" t="s">
        <v>31</v>
      </c>
      <c r="J93" s="115" t="s">
        <v>32</v>
      </c>
      <c r="K93" s="110" t="s">
        <v>33</v>
      </c>
      <c r="L93" s="116">
        <v>43852</v>
      </c>
      <c r="M93" s="117">
        <v>2020</v>
      </c>
      <c r="N93" s="117" t="s">
        <v>473</v>
      </c>
      <c r="O93" s="118" t="s">
        <v>474</v>
      </c>
      <c r="P93" s="119">
        <v>43882</v>
      </c>
      <c r="Q93" s="119">
        <v>43853</v>
      </c>
      <c r="R93" s="108" t="s">
        <v>34</v>
      </c>
      <c r="S93" s="104" t="s">
        <v>35</v>
      </c>
      <c r="T93" s="108">
        <v>22</v>
      </c>
      <c r="U93" s="104" t="s">
        <v>438</v>
      </c>
      <c r="V93" s="104" t="s">
        <v>524</v>
      </c>
      <c r="W93" s="108">
        <v>17868807</v>
      </c>
      <c r="X93" s="46">
        <f t="shared" si="3"/>
        <v>1</v>
      </c>
      <c r="Y93" s="46">
        <v>1</v>
      </c>
      <c r="Z93" s="46" t="str">
        <f t="shared" si="4"/>
        <v>1-15</v>
      </c>
      <c r="AA93" s="101" t="str">
        <f t="shared" si="5"/>
        <v>Concluido</v>
      </c>
    </row>
    <row r="94" spans="1:27" s="43" customFormat="1" ht="15" customHeight="1">
      <c r="A94" s="115" t="s">
        <v>26</v>
      </c>
      <c r="B94" s="115" t="s">
        <v>422</v>
      </c>
      <c r="C94" s="108" t="s">
        <v>27</v>
      </c>
      <c r="D94" s="108">
        <v>4477</v>
      </c>
      <c r="E94" s="115" t="s">
        <v>134</v>
      </c>
      <c r="F94" s="115" t="s">
        <v>83</v>
      </c>
      <c r="G94" s="108" t="s">
        <v>29</v>
      </c>
      <c r="H94" s="115" t="s">
        <v>30</v>
      </c>
      <c r="I94" s="115" t="s">
        <v>31</v>
      </c>
      <c r="J94" s="115" t="s">
        <v>32</v>
      </c>
      <c r="K94" s="110" t="s">
        <v>33</v>
      </c>
      <c r="L94" s="116">
        <v>43852</v>
      </c>
      <c r="M94" s="117">
        <v>2020</v>
      </c>
      <c r="N94" s="117" t="s">
        <v>473</v>
      </c>
      <c r="O94" s="118" t="s">
        <v>474</v>
      </c>
      <c r="P94" s="119">
        <v>43882</v>
      </c>
      <c r="Q94" s="119">
        <v>43853</v>
      </c>
      <c r="R94" s="108" t="s">
        <v>34</v>
      </c>
      <c r="S94" s="104" t="s">
        <v>35</v>
      </c>
      <c r="T94" s="108">
        <v>22</v>
      </c>
      <c r="U94" s="104" t="s">
        <v>438</v>
      </c>
      <c r="V94" s="104" t="s">
        <v>525</v>
      </c>
      <c r="W94" s="108">
        <v>16402939</v>
      </c>
      <c r="X94" s="46">
        <f t="shared" si="3"/>
        <v>1</v>
      </c>
      <c r="Y94" s="46">
        <v>1</v>
      </c>
      <c r="Z94" s="46" t="str">
        <f t="shared" si="4"/>
        <v>1-15</v>
      </c>
      <c r="AA94" s="101" t="str">
        <f t="shared" si="5"/>
        <v>Concluido</v>
      </c>
    </row>
    <row r="95" spans="1:27" s="43" customFormat="1">
      <c r="A95" s="115" t="s">
        <v>26</v>
      </c>
      <c r="B95" s="115" t="s">
        <v>136</v>
      </c>
      <c r="C95" s="108" t="s">
        <v>27</v>
      </c>
      <c r="D95" s="108">
        <v>4479</v>
      </c>
      <c r="E95" s="115" t="s">
        <v>93</v>
      </c>
      <c r="F95" s="115" t="s">
        <v>53</v>
      </c>
      <c r="G95" s="108" t="s">
        <v>29</v>
      </c>
      <c r="H95" s="115" t="s">
        <v>30</v>
      </c>
      <c r="I95" s="115" t="s">
        <v>31</v>
      </c>
      <c r="J95" s="115" t="s">
        <v>32</v>
      </c>
      <c r="K95" s="110" t="s">
        <v>33</v>
      </c>
      <c r="L95" s="116">
        <v>43852</v>
      </c>
      <c r="M95" s="117">
        <v>2020</v>
      </c>
      <c r="N95" s="117" t="s">
        <v>473</v>
      </c>
      <c r="O95" s="118" t="s">
        <v>474</v>
      </c>
      <c r="P95" s="119">
        <v>43882</v>
      </c>
      <c r="Q95" s="119">
        <v>43869</v>
      </c>
      <c r="R95" s="108" t="s">
        <v>34</v>
      </c>
      <c r="S95" s="104" t="s">
        <v>35</v>
      </c>
      <c r="T95" s="108">
        <v>18</v>
      </c>
      <c r="U95" s="104" t="s">
        <v>420</v>
      </c>
      <c r="V95" s="104" t="s">
        <v>526</v>
      </c>
      <c r="W95" s="108">
        <v>44645719</v>
      </c>
      <c r="X95" s="99">
        <f t="shared" si="3"/>
        <v>17</v>
      </c>
      <c r="Y95" s="46">
        <v>1</v>
      </c>
      <c r="Z95" s="46" t="str">
        <f t="shared" si="4"/>
        <v>16-30</v>
      </c>
      <c r="AA95" s="101" t="str">
        <f t="shared" si="5"/>
        <v>Concluido</v>
      </c>
    </row>
    <row r="96" spans="1:27" s="43" customFormat="1" ht="15" customHeight="1">
      <c r="A96" s="115" t="s">
        <v>26</v>
      </c>
      <c r="B96" s="115" t="s">
        <v>422</v>
      </c>
      <c r="C96" s="108" t="s">
        <v>27</v>
      </c>
      <c r="D96" s="108">
        <v>4480</v>
      </c>
      <c r="E96" s="115" t="s">
        <v>74</v>
      </c>
      <c r="F96" s="115" t="s">
        <v>74</v>
      </c>
      <c r="G96" s="108" t="s">
        <v>42</v>
      </c>
      <c r="H96" s="115" t="s">
        <v>43</v>
      </c>
      <c r="I96" s="115" t="s">
        <v>527</v>
      </c>
      <c r="J96" s="115" t="s">
        <v>95</v>
      </c>
      <c r="K96" s="110" t="s">
        <v>115</v>
      </c>
      <c r="L96" s="116">
        <v>43853</v>
      </c>
      <c r="M96" s="117">
        <v>2020</v>
      </c>
      <c r="N96" s="117" t="s">
        <v>473</v>
      </c>
      <c r="O96" s="118" t="s">
        <v>474</v>
      </c>
      <c r="P96" s="119">
        <v>43883</v>
      </c>
      <c r="Q96" s="119">
        <v>43857</v>
      </c>
      <c r="R96" s="108" t="s">
        <v>34</v>
      </c>
      <c r="S96" s="104" t="s">
        <v>35</v>
      </c>
      <c r="T96" s="108" t="s">
        <v>29</v>
      </c>
      <c r="U96" s="104" t="s">
        <v>443</v>
      </c>
      <c r="V96" s="104" t="s">
        <v>528</v>
      </c>
      <c r="W96" s="108">
        <v>26723270</v>
      </c>
      <c r="X96" s="46">
        <f t="shared" si="3"/>
        <v>4</v>
      </c>
      <c r="Y96" s="46">
        <v>1</v>
      </c>
      <c r="Z96" s="46" t="str">
        <f t="shared" si="4"/>
        <v>1-15</v>
      </c>
      <c r="AA96" s="101" t="str">
        <f t="shared" si="5"/>
        <v>Concluido</v>
      </c>
    </row>
    <row r="97" spans="1:27" s="43" customFormat="1" ht="15" customHeight="1">
      <c r="A97" s="115" t="s">
        <v>26</v>
      </c>
      <c r="B97" s="115" t="s">
        <v>422</v>
      </c>
      <c r="C97" s="108" t="s">
        <v>27</v>
      </c>
      <c r="D97" s="108">
        <v>4482</v>
      </c>
      <c r="E97" s="115" t="s">
        <v>499</v>
      </c>
      <c r="F97" s="115" t="s">
        <v>28</v>
      </c>
      <c r="G97" s="108" t="s">
        <v>42</v>
      </c>
      <c r="H97" s="115" t="s">
        <v>43</v>
      </c>
      <c r="I97" s="115" t="s">
        <v>48</v>
      </c>
      <c r="J97" s="115" t="s">
        <v>49</v>
      </c>
      <c r="K97" s="110" t="s">
        <v>50</v>
      </c>
      <c r="L97" s="116">
        <v>43854</v>
      </c>
      <c r="M97" s="117">
        <v>2020</v>
      </c>
      <c r="N97" s="117" t="s">
        <v>473</v>
      </c>
      <c r="O97" s="118" t="s">
        <v>474</v>
      </c>
      <c r="P97" s="119">
        <v>43884</v>
      </c>
      <c r="Q97" s="119">
        <v>43883</v>
      </c>
      <c r="R97" s="108" t="s">
        <v>34</v>
      </c>
      <c r="S97" s="104" t="s">
        <v>35</v>
      </c>
      <c r="T97" s="108" t="s">
        <v>40</v>
      </c>
      <c r="U97" s="104" t="s">
        <v>41</v>
      </c>
      <c r="V97" s="104" t="s">
        <v>529</v>
      </c>
      <c r="W97" s="108">
        <v>42158985</v>
      </c>
      <c r="X97" s="46">
        <f t="shared" si="3"/>
        <v>29</v>
      </c>
      <c r="Y97" s="46">
        <v>1</v>
      </c>
      <c r="Z97" s="46" t="str">
        <f t="shared" si="4"/>
        <v>16-30</v>
      </c>
      <c r="AA97" s="101" t="str">
        <f t="shared" si="5"/>
        <v>Concluido</v>
      </c>
    </row>
    <row r="98" spans="1:27" s="43" customFormat="1" ht="15" customHeight="1">
      <c r="A98" s="115" t="s">
        <v>26</v>
      </c>
      <c r="B98" s="115" t="s">
        <v>422</v>
      </c>
      <c r="C98" s="108" t="s">
        <v>27</v>
      </c>
      <c r="D98" s="108">
        <v>4485</v>
      </c>
      <c r="E98" s="115" t="s">
        <v>63</v>
      </c>
      <c r="F98" s="115" t="s">
        <v>53</v>
      </c>
      <c r="G98" s="108" t="s">
        <v>42</v>
      </c>
      <c r="H98" s="115" t="s">
        <v>43</v>
      </c>
      <c r="I98" s="115" t="s">
        <v>63</v>
      </c>
      <c r="J98" s="115" t="s">
        <v>64</v>
      </c>
      <c r="K98" s="110" t="s">
        <v>530</v>
      </c>
      <c r="L98" s="116">
        <v>43854</v>
      </c>
      <c r="M98" s="117">
        <v>2020</v>
      </c>
      <c r="N98" s="117" t="s">
        <v>473</v>
      </c>
      <c r="O98" s="118" t="s">
        <v>474</v>
      </c>
      <c r="P98" s="119">
        <v>43884</v>
      </c>
      <c r="Q98" s="119">
        <v>43878</v>
      </c>
      <c r="R98" s="108" t="s">
        <v>34</v>
      </c>
      <c r="S98" s="104" t="s">
        <v>35</v>
      </c>
      <c r="T98" s="108" t="s">
        <v>40</v>
      </c>
      <c r="U98" s="104" t="s">
        <v>41</v>
      </c>
      <c r="V98" s="104" t="s">
        <v>531</v>
      </c>
      <c r="W98" s="108">
        <v>70301764</v>
      </c>
      <c r="X98" s="46">
        <f t="shared" si="3"/>
        <v>24</v>
      </c>
      <c r="Y98" s="46">
        <v>1</v>
      </c>
      <c r="Z98" s="46" t="str">
        <f t="shared" si="4"/>
        <v>16-30</v>
      </c>
      <c r="AA98" s="101" t="str">
        <f t="shared" si="5"/>
        <v>Concluido</v>
      </c>
    </row>
    <row r="99" spans="1:27" s="43" customFormat="1" ht="15" customHeight="1">
      <c r="A99" s="115" t="s">
        <v>26</v>
      </c>
      <c r="B99" s="115" t="s">
        <v>422</v>
      </c>
      <c r="C99" s="108" t="s">
        <v>27</v>
      </c>
      <c r="D99" s="108">
        <v>4483</v>
      </c>
      <c r="E99" s="115" t="s">
        <v>123</v>
      </c>
      <c r="F99" s="115" t="s">
        <v>28</v>
      </c>
      <c r="G99" s="108" t="s">
        <v>42</v>
      </c>
      <c r="H99" s="115" t="s">
        <v>43</v>
      </c>
      <c r="I99" s="115" t="s">
        <v>31</v>
      </c>
      <c r="J99" s="115" t="s">
        <v>32</v>
      </c>
      <c r="K99" s="110" t="s">
        <v>33</v>
      </c>
      <c r="L99" s="116">
        <v>43854</v>
      </c>
      <c r="M99" s="117">
        <v>2020</v>
      </c>
      <c r="N99" s="117" t="s">
        <v>473</v>
      </c>
      <c r="O99" s="118" t="s">
        <v>474</v>
      </c>
      <c r="P99" s="119">
        <v>43884</v>
      </c>
      <c r="Q99" s="119">
        <v>43857</v>
      </c>
      <c r="R99" s="108">
        <v>29</v>
      </c>
      <c r="S99" s="104" t="s">
        <v>75</v>
      </c>
      <c r="T99" s="108">
        <v>39</v>
      </c>
      <c r="U99" s="104" t="s">
        <v>76</v>
      </c>
      <c r="V99" s="104" t="s">
        <v>532</v>
      </c>
      <c r="W99" s="108">
        <v>8158230</v>
      </c>
      <c r="X99" s="46">
        <f t="shared" si="3"/>
        <v>3</v>
      </c>
      <c r="Y99" s="46">
        <v>1</v>
      </c>
      <c r="Z99" s="46" t="str">
        <f t="shared" si="4"/>
        <v>1-15</v>
      </c>
      <c r="AA99" s="101" t="str">
        <f t="shared" si="5"/>
        <v>Concluido</v>
      </c>
    </row>
    <row r="100" spans="1:27" s="43" customFormat="1" ht="15" customHeight="1">
      <c r="A100" s="115" t="s">
        <v>26</v>
      </c>
      <c r="B100" s="115" t="s">
        <v>422</v>
      </c>
      <c r="C100" s="108" t="s">
        <v>27</v>
      </c>
      <c r="D100" s="108">
        <v>4484</v>
      </c>
      <c r="E100" s="115" t="s">
        <v>123</v>
      </c>
      <c r="F100" s="115" t="s">
        <v>28</v>
      </c>
      <c r="G100" s="108" t="s">
        <v>42</v>
      </c>
      <c r="H100" s="115" t="s">
        <v>43</v>
      </c>
      <c r="I100" s="115" t="s">
        <v>31</v>
      </c>
      <c r="J100" s="115" t="s">
        <v>32</v>
      </c>
      <c r="K100" s="110" t="s">
        <v>33</v>
      </c>
      <c r="L100" s="116">
        <v>43854</v>
      </c>
      <c r="M100" s="117">
        <v>2020</v>
      </c>
      <c r="N100" s="117" t="s">
        <v>473</v>
      </c>
      <c r="O100" s="118" t="s">
        <v>474</v>
      </c>
      <c r="P100" s="119">
        <v>43884</v>
      </c>
      <c r="Q100" s="119">
        <v>43864</v>
      </c>
      <c r="R100" s="108" t="s">
        <v>34</v>
      </c>
      <c r="S100" s="104" t="s">
        <v>35</v>
      </c>
      <c r="T100" s="108" t="s">
        <v>40</v>
      </c>
      <c r="U100" s="104" t="s">
        <v>41</v>
      </c>
      <c r="V100" s="104" t="s">
        <v>532</v>
      </c>
      <c r="W100" s="108">
        <v>8158230</v>
      </c>
      <c r="X100" s="46">
        <f t="shared" si="3"/>
        <v>10</v>
      </c>
      <c r="Y100" s="46">
        <v>1</v>
      </c>
      <c r="Z100" s="46" t="str">
        <f t="shared" si="4"/>
        <v>1-15</v>
      </c>
      <c r="AA100" s="101" t="str">
        <f t="shared" si="5"/>
        <v>Concluido</v>
      </c>
    </row>
    <row r="101" spans="1:27" s="43" customFormat="1" ht="15" customHeight="1">
      <c r="A101" s="115" t="s">
        <v>26</v>
      </c>
      <c r="B101" s="115" t="s">
        <v>422</v>
      </c>
      <c r="C101" s="108" t="s">
        <v>27</v>
      </c>
      <c r="D101" s="108">
        <v>4486</v>
      </c>
      <c r="E101" s="115" t="s">
        <v>61</v>
      </c>
      <c r="F101" s="115" t="s">
        <v>53</v>
      </c>
      <c r="G101" s="108" t="s">
        <v>42</v>
      </c>
      <c r="H101" s="115" t="s">
        <v>43</v>
      </c>
      <c r="I101" s="115" t="s">
        <v>61</v>
      </c>
      <c r="J101" s="115" t="s">
        <v>49</v>
      </c>
      <c r="K101" s="110" t="s">
        <v>404</v>
      </c>
      <c r="L101" s="116">
        <v>43854</v>
      </c>
      <c r="M101" s="117">
        <v>2020</v>
      </c>
      <c r="N101" s="117" t="s">
        <v>473</v>
      </c>
      <c r="O101" s="118" t="s">
        <v>474</v>
      </c>
      <c r="P101" s="119">
        <v>43884</v>
      </c>
      <c r="Q101" s="119">
        <v>43858</v>
      </c>
      <c r="R101" s="108" t="s">
        <v>34</v>
      </c>
      <c r="S101" s="104" t="s">
        <v>35</v>
      </c>
      <c r="T101" s="108">
        <v>39</v>
      </c>
      <c r="U101" s="104" t="s">
        <v>76</v>
      </c>
      <c r="V101" s="104" t="s">
        <v>533</v>
      </c>
      <c r="W101" s="108">
        <v>511928</v>
      </c>
      <c r="X101" s="46">
        <f t="shared" si="3"/>
        <v>4</v>
      </c>
      <c r="Y101" s="46">
        <v>1</v>
      </c>
      <c r="Z101" s="46" t="str">
        <f t="shared" si="4"/>
        <v>1-15</v>
      </c>
      <c r="AA101" s="101" t="str">
        <f t="shared" si="5"/>
        <v>Concluido</v>
      </c>
    </row>
    <row r="102" spans="1:27" s="43" customFormat="1">
      <c r="A102" s="115" t="s">
        <v>26</v>
      </c>
      <c r="B102" s="115" t="s">
        <v>136</v>
      </c>
      <c r="C102" s="108" t="s">
        <v>27</v>
      </c>
      <c r="D102" s="108">
        <v>4487</v>
      </c>
      <c r="E102" s="115" t="s">
        <v>77</v>
      </c>
      <c r="F102" s="115" t="s">
        <v>28</v>
      </c>
      <c r="G102" s="108" t="s">
        <v>42</v>
      </c>
      <c r="H102" s="115" t="s">
        <v>43</v>
      </c>
      <c r="I102" s="115" t="s">
        <v>77</v>
      </c>
      <c r="J102" s="115" t="s">
        <v>103</v>
      </c>
      <c r="K102" s="110" t="s">
        <v>110</v>
      </c>
      <c r="L102" s="116">
        <v>43855</v>
      </c>
      <c r="M102" s="117">
        <v>2020</v>
      </c>
      <c r="N102" s="117" t="s">
        <v>473</v>
      </c>
      <c r="O102" s="118" t="s">
        <v>474</v>
      </c>
      <c r="P102" s="119">
        <v>43885</v>
      </c>
      <c r="Q102" s="119">
        <v>43885</v>
      </c>
      <c r="R102" s="108" t="s">
        <v>34</v>
      </c>
      <c r="S102" s="104" t="s">
        <v>35</v>
      </c>
      <c r="T102" s="108">
        <v>18</v>
      </c>
      <c r="U102" s="104" t="s">
        <v>420</v>
      </c>
      <c r="V102" s="104" t="s">
        <v>534</v>
      </c>
      <c r="W102" s="108">
        <v>71553973</v>
      </c>
      <c r="X102" s="99">
        <f t="shared" si="3"/>
        <v>30</v>
      </c>
      <c r="Y102" s="46">
        <v>1</v>
      </c>
      <c r="Z102" s="46" t="str">
        <f t="shared" si="4"/>
        <v>16-30</v>
      </c>
      <c r="AA102" s="101" t="str">
        <f t="shared" si="5"/>
        <v>Concluido</v>
      </c>
    </row>
    <row r="103" spans="1:27" s="43" customFormat="1" ht="15" customHeight="1">
      <c r="A103" s="115" t="s">
        <v>26</v>
      </c>
      <c r="B103" s="115" t="s">
        <v>422</v>
      </c>
      <c r="C103" s="108" t="s">
        <v>27</v>
      </c>
      <c r="D103" s="108">
        <v>4488</v>
      </c>
      <c r="E103" s="115" t="s">
        <v>380</v>
      </c>
      <c r="F103" s="115" t="s">
        <v>28</v>
      </c>
      <c r="G103" s="108" t="s">
        <v>42</v>
      </c>
      <c r="H103" s="115" t="s">
        <v>43</v>
      </c>
      <c r="I103" s="115" t="s">
        <v>380</v>
      </c>
      <c r="J103" s="115" t="s">
        <v>103</v>
      </c>
      <c r="K103" s="110" t="s">
        <v>388</v>
      </c>
      <c r="L103" s="116">
        <v>43857</v>
      </c>
      <c r="M103" s="117">
        <v>2020</v>
      </c>
      <c r="N103" s="117" t="s">
        <v>473</v>
      </c>
      <c r="O103" s="118" t="s">
        <v>474</v>
      </c>
      <c r="P103" s="119">
        <v>43887</v>
      </c>
      <c r="Q103" s="119">
        <v>43865</v>
      </c>
      <c r="R103" s="108" t="s">
        <v>34</v>
      </c>
      <c r="S103" s="104" t="s">
        <v>35</v>
      </c>
      <c r="T103" s="108" t="s">
        <v>40</v>
      </c>
      <c r="U103" s="104" t="s">
        <v>41</v>
      </c>
      <c r="V103" s="104" t="s">
        <v>535</v>
      </c>
      <c r="W103" s="108">
        <v>43604459</v>
      </c>
      <c r="X103" s="46">
        <f t="shared" si="3"/>
        <v>8</v>
      </c>
      <c r="Y103" s="46">
        <v>1</v>
      </c>
      <c r="Z103" s="46" t="str">
        <f t="shared" si="4"/>
        <v>1-15</v>
      </c>
      <c r="AA103" s="101" t="str">
        <f t="shared" si="5"/>
        <v>Concluido</v>
      </c>
    </row>
    <row r="104" spans="1:27" s="43" customFormat="1">
      <c r="A104" s="115" t="s">
        <v>26</v>
      </c>
      <c r="B104" s="115" t="s">
        <v>422</v>
      </c>
      <c r="C104" s="108" t="s">
        <v>27</v>
      </c>
      <c r="D104" s="108">
        <v>4490</v>
      </c>
      <c r="E104" s="115" t="s">
        <v>37</v>
      </c>
      <c r="F104" s="115" t="s">
        <v>38</v>
      </c>
      <c r="G104" s="108" t="s">
        <v>29</v>
      </c>
      <c r="H104" s="115" t="s">
        <v>30</v>
      </c>
      <c r="I104" s="115" t="s">
        <v>31</v>
      </c>
      <c r="J104" s="115" t="s">
        <v>32</v>
      </c>
      <c r="K104" s="110" t="s">
        <v>33</v>
      </c>
      <c r="L104" s="116">
        <v>43857</v>
      </c>
      <c r="M104" s="117">
        <v>2020</v>
      </c>
      <c r="N104" s="117" t="s">
        <v>473</v>
      </c>
      <c r="O104" s="118" t="s">
        <v>474</v>
      </c>
      <c r="P104" s="119">
        <v>43887</v>
      </c>
      <c r="Q104" s="119">
        <v>43887</v>
      </c>
      <c r="R104" s="108" t="s">
        <v>39</v>
      </c>
      <c r="S104" s="104" t="s">
        <v>389</v>
      </c>
      <c r="T104" s="108" t="s">
        <v>40</v>
      </c>
      <c r="U104" s="104" t="s">
        <v>41</v>
      </c>
      <c r="V104" s="104" t="s">
        <v>536</v>
      </c>
      <c r="W104" s="108">
        <v>21536946</v>
      </c>
      <c r="X104" s="99">
        <f t="shared" si="3"/>
        <v>30</v>
      </c>
      <c r="Y104" s="46">
        <v>1</v>
      </c>
      <c r="Z104" s="46" t="str">
        <f t="shared" si="4"/>
        <v>16-30</v>
      </c>
      <c r="AA104" s="101" t="str">
        <f t="shared" si="5"/>
        <v>Concluido</v>
      </c>
    </row>
    <row r="105" spans="1:27" s="43" customFormat="1" ht="15" customHeight="1">
      <c r="A105" s="115" t="s">
        <v>26</v>
      </c>
      <c r="B105" s="115" t="s">
        <v>136</v>
      </c>
      <c r="C105" s="108" t="s">
        <v>27</v>
      </c>
      <c r="D105" s="108">
        <v>4489</v>
      </c>
      <c r="E105" s="115" t="s">
        <v>101</v>
      </c>
      <c r="F105" s="115" t="s">
        <v>28</v>
      </c>
      <c r="G105" s="108" t="s">
        <v>29</v>
      </c>
      <c r="H105" s="115" t="s">
        <v>30</v>
      </c>
      <c r="I105" s="115" t="s">
        <v>31</v>
      </c>
      <c r="J105" s="115" t="s">
        <v>32</v>
      </c>
      <c r="K105" s="110" t="s">
        <v>33</v>
      </c>
      <c r="L105" s="116">
        <v>43857</v>
      </c>
      <c r="M105" s="117">
        <v>2020</v>
      </c>
      <c r="N105" s="117" t="s">
        <v>473</v>
      </c>
      <c r="O105" s="118" t="s">
        <v>474</v>
      </c>
      <c r="P105" s="119">
        <v>43887</v>
      </c>
      <c r="Q105" s="119">
        <v>43866</v>
      </c>
      <c r="R105" s="108" t="s">
        <v>34</v>
      </c>
      <c r="S105" s="104" t="s">
        <v>35</v>
      </c>
      <c r="T105" s="108" t="s">
        <v>29</v>
      </c>
      <c r="U105" s="104" t="s">
        <v>443</v>
      </c>
      <c r="V105" s="104" t="s">
        <v>537</v>
      </c>
      <c r="W105" s="108">
        <v>47423253</v>
      </c>
      <c r="X105" s="46">
        <f t="shared" si="3"/>
        <v>9</v>
      </c>
      <c r="Y105" s="46">
        <v>1</v>
      </c>
      <c r="Z105" s="46" t="str">
        <f t="shared" si="4"/>
        <v>1-15</v>
      </c>
      <c r="AA105" s="101" t="str">
        <f t="shared" si="5"/>
        <v>Concluido</v>
      </c>
    </row>
    <row r="106" spans="1:27" s="43" customFormat="1" ht="15" customHeight="1">
      <c r="A106" s="115" t="s">
        <v>26</v>
      </c>
      <c r="B106" s="115" t="s">
        <v>422</v>
      </c>
      <c r="C106" s="108" t="s">
        <v>27</v>
      </c>
      <c r="D106" s="108">
        <v>4491</v>
      </c>
      <c r="E106" s="115" t="s">
        <v>380</v>
      </c>
      <c r="F106" s="115" t="s">
        <v>28</v>
      </c>
      <c r="G106" s="108" t="s">
        <v>42</v>
      </c>
      <c r="H106" s="115" t="s">
        <v>43</v>
      </c>
      <c r="I106" s="115" t="s">
        <v>380</v>
      </c>
      <c r="J106" s="115" t="s">
        <v>103</v>
      </c>
      <c r="K106" s="110" t="s">
        <v>388</v>
      </c>
      <c r="L106" s="116">
        <v>43858</v>
      </c>
      <c r="M106" s="117">
        <v>2020</v>
      </c>
      <c r="N106" s="117" t="s">
        <v>473</v>
      </c>
      <c r="O106" s="118" t="s">
        <v>474</v>
      </c>
      <c r="P106" s="119">
        <v>43888</v>
      </c>
      <c r="Q106" s="119">
        <v>43885</v>
      </c>
      <c r="R106" s="108" t="s">
        <v>34</v>
      </c>
      <c r="S106" s="104" t="s">
        <v>35</v>
      </c>
      <c r="T106" s="108" t="s">
        <v>40</v>
      </c>
      <c r="U106" s="104" t="s">
        <v>41</v>
      </c>
      <c r="V106" s="104" t="s">
        <v>538</v>
      </c>
      <c r="W106" s="108">
        <v>44335197</v>
      </c>
      <c r="X106" s="46">
        <f t="shared" si="3"/>
        <v>27</v>
      </c>
      <c r="Y106" s="46">
        <v>1</v>
      </c>
      <c r="Z106" s="46" t="str">
        <f t="shared" si="4"/>
        <v>16-30</v>
      </c>
      <c r="AA106" s="101" t="str">
        <f t="shared" si="5"/>
        <v>Concluido</v>
      </c>
    </row>
    <row r="107" spans="1:27" s="43" customFormat="1" ht="15" customHeight="1">
      <c r="A107" s="115" t="s">
        <v>26</v>
      </c>
      <c r="B107" s="115" t="s">
        <v>136</v>
      </c>
      <c r="C107" s="108" t="s">
        <v>27</v>
      </c>
      <c r="D107" s="108">
        <v>4493</v>
      </c>
      <c r="E107" s="115" t="s">
        <v>74</v>
      </c>
      <c r="F107" s="115" t="s">
        <v>74</v>
      </c>
      <c r="G107" s="108" t="s">
        <v>29</v>
      </c>
      <c r="H107" s="115" t="s">
        <v>414</v>
      </c>
      <c r="I107" s="115" t="s">
        <v>31</v>
      </c>
      <c r="J107" s="115" t="s">
        <v>32</v>
      </c>
      <c r="K107" s="110" t="s">
        <v>33</v>
      </c>
      <c r="L107" s="116">
        <v>43858</v>
      </c>
      <c r="M107" s="117">
        <v>2020</v>
      </c>
      <c r="N107" s="117" t="s">
        <v>473</v>
      </c>
      <c r="O107" s="118" t="s">
        <v>474</v>
      </c>
      <c r="P107" s="119">
        <v>43888</v>
      </c>
      <c r="Q107" s="119">
        <v>43861</v>
      </c>
      <c r="R107" s="108">
        <v>29</v>
      </c>
      <c r="S107" s="104" t="s">
        <v>75</v>
      </c>
      <c r="T107" s="108">
        <v>20</v>
      </c>
      <c r="U107" s="104" t="s">
        <v>135</v>
      </c>
      <c r="V107" s="104" t="s">
        <v>539</v>
      </c>
      <c r="W107" s="108">
        <v>45909785</v>
      </c>
      <c r="X107" s="46">
        <f t="shared" si="3"/>
        <v>3</v>
      </c>
      <c r="Y107" s="46">
        <v>1</v>
      </c>
      <c r="Z107" s="46" t="str">
        <f t="shared" si="4"/>
        <v>1-15</v>
      </c>
      <c r="AA107" s="101" t="str">
        <f t="shared" si="5"/>
        <v>Concluido</v>
      </c>
    </row>
    <row r="108" spans="1:27" s="43" customFormat="1" ht="15" customHeight="1">
      <c r="A108" s="115" t="s">
        <v>26</v>
      </c>
      <c r="B108" s="115" t="s">
        <v>422</v>
      </c>
      <c r="C108" s="108" t="s">
        <v>27</v>
      </c>
      <c r="D108" s="108">
        <v>4492</v>
      </c>
      <c r="E108" s="115" t="s">
        <v>129</v>
      </c>
      <c r="F108" s="115" t="s">
        <v>28</v>
      </c>
      <c r="G108" s="108" t="s">
        <v>42</v>
      </c>
      <c r="H108" s="115" t="s">
        <v>43</v>
      </c>
      <c r="I108" s="115" t="s">
        <v>395</v>
      </c>
      <c r="J108" s="115" t="s">
        <v>64</v>
      </c>
      <c r="K108" s="110" t="s">
        <v>387</v>
      </c>
      <c r="L108" s="116">
        <v>43858</v>
      </c>
      <c r="M108" s="117">
        <v>2020</v>
      </c>
      <c r="N108" s="117" t="s">
        <v>473</v>
      </c>
      <c r="O108" s="118" t="s">
        <v>474</v>
      </c>
      <c r="P108" s="119">
        <v>43888</v>
      </c>
      <c r="Q108" s="119">
        <v>43865</v>
      </c>
      <c r="R108" s="108" t="s">
        <v>34</v>
      </c>
      <c r="S108" s="104" t="s">
        <v>35</v>
      </c>
      <c r="T108" s="108">
        <v>22</v>
      </c>
      <c r="U108" s="104" t="s">
        <v>438</v>
      </c>
      <c r="V108" s="104" t="s">
        <v>540</v>
      </c>
      <c r="W108" s="108">
        <v>46172748</v>
      </c>
      <c r="X108" s="46">
        <f t="shared" si="3"/>
        <v>7</v>
      </c>
      <c r="Y108" s="46">
        <v>1</v>
      </c>
      <c r="Z108" s="46" t="str">
        <f t="shared" si="4"/>
        <v>1-15</v>
      </c>
      <c r="AA108" s="101" t="str">
        <f t="shared" si="5"/>
        <v>Concluido</v>
      </c>
    </row>
    <row r="109" spans="1:27" s="43" customFormat="1">
      <c r="A109" s="115" t="s">
        <v>26</v>
      </c>
      <c r="B109" s="115" t="s">
        <v>136</v>
      </c>
      <c r="C109" s="108" t="s">
        <v>27</v>
      </c>
      <c r="D109" s="108">
        <v>4494</v>
      </c>
      <c r="E109" s="115" t="s">
        <v>63</v>
      </c>
      <c r="F109" s="115" t="s">
        <v>53</v>
      </c>
      <c r="G109" s="108" t="s">
        <v>42</v>
      </c>
      <c r="H109" s="115" t="s">
        <v>43</v>
      </c>
      <c r="I109" s="115" t="s">
        <v>63</v>
      </c>
      <c r="J109" s="115" t="s">
        <v>64</v>
      </c>
      <c r="K109" s="110" t="s">
        <v>530</v>
      </c>
      <c r="L109" s="116">
        <v>43859</v>
      </c>
      <c r="M109" s="117">
        <v>2020</v>
      </c>
      <c r="N109" s="117" t="s">
        <v>473</v>
      </c>
      <c r="O109" s="118" t="s">
        <v>474</v>
      </c>
      <c r="P109" s="119">
        <v>43889</v>
      </c>
      <c r="Q109" s="119">
        <v>43861</v>
      </c>
      <c r="R109" s="108" t="s">
        <v>34</v>
      </c>
      <c r="S109" s="104" t="s">
        <v>35</v>
      </c>
      <c r="T109" s="108" t="s">
        <v>29</v>
      </c>
      <c r="U109" s="104" t="s">
        <v>443</v>
      </c>
      <c r="V109" s="104" t="s">
        <v>541</v>
      </c>
      <c r="W109" s="108">
        <v>21124826</v>
      </c>
      <c r="X109" s="99">
        <f t="shared" si="3"/>
        <v>2</v>
      </c>
      <c r="Y109" s="46">
        <v>1</v>
      </c>
      <c r="Z109" s="46" t="str">
        <f t="shared" si="4"/>
        <v>1-15</v>
      </c>
      <c r="AA109" s="101" t="str">
        <f t="shared" si="5"/>
        <v>Concluido</v>
      </c>
    </row>
    <row r="110" spans="1:27" s="43" customFormat="1">
      <c r="A110" s="115" t="s">
        <v>26</v>
      </c>
      <c r="B110" s="115" t="s">
        <v>422</v>
      </c>
      <c r="C110" s="108" t="s">
        <v>27</v>
      </c>
      <c r="D110" s="108">
        <v>4502</v>
      </c>
      <c r="E110" s="115" t="s">
        <v>74</v>
      </c>
      <c r="F110" s="115" t="s">
        <v>74</v>
      </c>
      <c r="G110" s="108" t="s">
        <v>42</v>
      </c>
      <c r="H110" s="115" t="s">
        <v>43</v>
      </c>
      <c r="I110" s="115" t="s">
        <v>542</v>
      </c>
      <c r="J110" s="115" t="s">
        <v>55</v>
      </c>
      <c r="K110" s="110" t="s">
        <v>89</v>
      </c>
      <c r="L110" s="116">
        <v>43860</v>
      </c>
      <c r="M110" s="117">
        <v>2020</v>
      </c>
      <c r="N110" s="117" t="s">
        <v>473</v>
      </c>
      <c r="O110" s="118" t="s">
        <v>474</v>
      </c>
      <c r="P110" s="119">
        <v>43890</v>
      </c>
      <c r="Q110" s="119">
        <v>43886</v>
      </c>
      <c r="R110" s="108">
        <v>29</v>
      </c>
      <c r="S110" s="104" t="s">
        <v>75</v>
      </c>
      <c r="T110" s="108">
        <v>20</v>
      </c>
      <c r="U110" s="104" t="s">
        <v>135</v>
      </c>
      <c r="V110" s="104" t="s">
        <v>543</v>
      </c>
      <c r="W110" s="108">
        <v>18859204</v>
      </c>
      <c r="X110" s="99">
        <f t="shared" si="3"/>
        <v>26</v>
      </c>
      <c r="Y110" s="46">
        <v>1</v>
      </c>
      <c r="Z110" s="46" t="str">
        <f t="shared" si="4"/>
        <v>16-30</v>
      </c>
      <c r="AA110" s="101" t="str">
        <f t="shared" si="5"/>
        <v>Concluido</v>
      </c>
    </row>
    <row r="111" spans="1:27" s="43" customFormat="1">
      <c r="A111" s="115" t="s">
        <v>26</v>
      </c>
      <c r="B111" s="115" t="s">
        <v>136</v>
      </c>
      <c r="C111" s="108" t="s">
        <v>27</v>
      </c>
      <c r="D111" s="108">
        <v>4503</v>
      </c>
      <c r="E111" s="115" t="s">
        <v>88</v>
      </c>
      <c r="F111" s="115" t="s">
        <v>28</v>
      </c>
      <c r="G111" s="108" t="s">
        <v>42</v>
      </c>
      <c r="H111" s="115" t="s">
        <v>43</v>
      </c>
      <c r="I111" s="115" t="s">
        <v>544</v>
      </c>
      <c r="J111" s="115" t="s">
        <v>55</v>
      </c>
      <c r="K111" s="110" t="s">
        <v>89</v>
      </c>
      <c r="L111" s="116">
        <v>43860</v>
      </c>
      <c r="M111" s="117">
        <v>2020</v>
      </c>
      <c r="N111" s="117" t="s">
        <v>473</v>
      </c>
      <c r="O111" s="118" t="s">
        <v>474</v>
      </c>
      <c r="P111" s="119">
        <v>43890</v>
      </c>
      <c r="Q111" s="119">
        <v>43866</v>
      </c>
      <c r="R111" s="108" t="s">
        <v>34</v>
      </c>
      <c r="S111" s="104" t="s">
        <v>35</v>
      </c>
      <c r="T111" s="108" t="s">
        <v>29</v>
      </c>
      <c r="U111" s="104" t="s">
        <v>443</v>
      </c>
      <c r="V111" s="104" t="s">
        <v>545</v>
      </c>
      <c r="W111" s="108">
        <v>18076283</v>
      </c>
      <c r="X111" s="99">
        <f t="shared" si="3"/>
        <v>6</v>
      </c>
      <c r="Y111" s="46">
        <v>1</v>
      </c>
      <c r="Z111" s="46" t="str">
        <f t="shared" si="4"/>
        <v>1-15</v>
      </c>
      <c r="AA111" s="101" t="str">
        <f t="shared" si="5"/>
        <v>Concluido</v>
      </c>
    </row>
    <row r="112" spans="1:27" s="43" customFormat="1" ht="15" customHeight="1">
      <c r="A112" s="115" t="s">
        <v>26</v>
      </c>
      <c r="B112" s="115" t="s">
        <v>422</v>
      </c>
      <c r="C112" s="108" t="s">
        <v>27</v>
      </c>
      <c r="D112" s="108">
        <v>4498</v>
      </c>
      <c r="E112" s="115" t="s">
        <v>74</v>
      </c>
      <c r="F112" s="115" t="s">
        <v>74</v>
      </c>
      <c r="G112" s="108" t="s">
        <v>42</v>
      </c>
      <c r="H112" s="115" t="s">
        <v>43</v>
      </c>
      <c r="I112" s="115" t="s">
        <v>72</v>
      </c>
      <c r="J112" s="115" t="s">
        <v>73</v>
      </c>
      <c r="K112" s="110" t="s">
        <v>33</v>
      </c>
      <c r="L112" s="116">
        <v>43860</v>
      </c>
      <c r="M112" s="117">
        <v>2020</v>
      </c>
      <c r="N112" s="117" t="s">
        <v>473</v>
      </c>
      <c r="O112" s="118" t="s">
        <v>474</v>
      </c>
      <c r="P112" s="119">
        <v>43890</v>
      </c>
      <c r="Q112" s="119">
        <v>43888</v>
      </c>
      <c r="R112" s="108">
        <v>29</v>
      </c>
      <c r="S112" s="104" t="s">
        <v>75</v>
      </c>
      <c r="T112" s="108">
        <v>20</v>
      </c>
      <c r="U112" s="104" t="s">
        <v>135</v>
      </c>
      <c r="V112" s="104" t="s">
        <v>546</v>
      </c>
      <c r="W112" s="108">
        <v>44531045</v>
      </c>
      <c r="X112" s="46">
        <f t="shared" si="3"/>
        <v>28</v>
      </c>
      <c r="Y112" s="46">
        <v>1</v>
      </c>
      <c r="Z112" s="46" t="str">
        <f t="shared" si="4"/>
        <v>16-30</v>
      </c>
      <c r="AA112" s="101" t="str">
        <f t="shared" si="5"/>
        <v>Concluido</v>
      </c>
    </row>
    <row r="113" spans="1:27" s="43" customFormat="1" ht="15" customHeight="1">
      <c r="A113" s="115" t="s">
        <v>26</v>
      </c>
      <c r="B113" s="115" t="s">
        <v>136</v>
      </c>
      <c r="C113" s="108" t="s">
        <v>27</v>
      </c>
      <c r="D113" s="108">
        <v>4496</v>
      </c>
      <c r="E113" s="115" t="s">
        <v>465</v>
      </c>
      <c r="F113" s="115" t="s">
        <v>53</v>
      </c>
      <c r="G113" s="108" t="s">
        <v>42</v>
      </c>
      <c r="H113" s="115" t="s">
        <v>43</v>
      </c>
      <c r="I113" s="115" t="s">
        <v>31</v>
      </c>
      <c r="J113" s="115" t="s">
        <v>32</v>
      </c>
      <c r="K113" s="110" t="s">
        <v>33</v>
      </c>
      <c r="L113" s="116">
        <v>43860</v>
      </c>
      <c r="M113" s="117">
        <v>2020</v>
      </c>
      <c r="N113" s="117" t="s">
        <v>473</v>
      </c>
      <c r="O113" s="118" t="s">
        <v>474</v>
      </c>
      <c r="P113" s="119">
        <v>43890</v>
      </c>
      <c r="Q113" s="119">
        <v>43861</v>
      </c>
      <c r="R113" s="108" t="s">
        <v>34</v>
      </c>
      <c r="S113" s="104" t="s">
        <v>35</v>
      </c>
      <c r="T113" s="108">
        <v>18</v>
      </c>
      <c r="U113" s="104" t="s">
        <v>420</v>
      </c>
      <c r="V113" s="104" t="s">
        <v>547</v>
      </c>
      <c r="W113" s="108">
        <v>7405497</v>
      </c>
      <c r="X113" s="46">
        <f t="shared" si="3"/>
        <v>1</v>
      </c>
      <c r="Y113" s="46">
        <v>1</v>
      </c>
      <c r="Z113" s="46" t="str">
        <f t="shared" si="4"/>
        <v>1-15</v>
      </c>
      <c r="AA113" s="101" t="str">
        <f t="shared" si="5"/>
        <v>Concluido</v>
      </c>
    </row>
    <row r="114" spans="1:27" s="43" customFormat="1" ht="15" customHeight="1">
      <c r="A114" s="115" t="s">
        <v>26</v>
      </c>
      <c r="B114" s="115" t="s">
        <v>136</v>
      </c>
      <c r="C114" s="108" t="s">
        <v>27</v>
      </c>
      <c r="D114" s="108">
        <v>4500</v>
      </c>
      <c r="E114" s="115" t="s">
        <v>81</v>
      </c>
      <c r="F114" s="115" t="s">
        <v>28</v>
      </c>
      <c r="G114" s="108" t="s">
        <v>29</v>
      </c>
      <c r="H114" s="115" t="s">
        <v>30</v>
      </c>
      <c r="I114" s="115" t="s">
        <v>31</v>
      </c>
      <c r="J114" s="115" t="s">
        <v>32</v>
      </c>
      <c r="K114" s="110" t="s">
        <v>33</v>
      </c>
      <c r="L114" s="116">
        <v>43860</v>
      </c>
      <c r="M114" s="117">
        <v>2020</v>
      </c>
      <c r="N114" s="117" t="s">
        <v>473</v>
      </c>
      <c r="O114" s="118" t="s">
        <v>474</v>
      </c>
      <c r="P114" s="119">
        <v>43890</v>
      </c>
      <c r="Q114" s="119">
        <v>43865</v>
      </c>
      <c r="R114" s="108" t="s">
        <v>34</v>
      </c>
      <c r="S114" s="104" t="s">
        <v>35</v>
      </c>
      <c r="T114" s="108" t="s">
        <v>29</v>
      </c>
      <c r="U114" s="104" t="s">
        <v>443</v>
      </c>
      <c r="V114" s="104" t="s">
        <v>548</v>
      </c>
      <c r="W114" s="108">
        <v>2370099</v>
      </c>
      <c r="X114" s="46">
        <f t="shared" si="3"/>
        <v>5</v>
      </c>
      <c r="Y114" s="46">
        <v>1</v>
      </c>
      <c r="Z114" s="46" t="str">
        <f t="shared" si="4"/>
        <v>1-15</v>
      </c>
      <c r="AA114" s="101" t="str">
        <f t="shared" si="5"/>
        <v>Concluido</v>
      </c>
    </row>
    <row r="115" spans="1:27" s="43" customFormat="1" ht="15" customHeight="1">
      <c r="A115" s="115" t="s">
        <v>26</v>
      </c>
      <c r="B115" s="115" t="s">
        <v>136</v>
      </c>
      <c r="C115" s="108" t="s">
        <v>27</v>
      </c>
      <c r="D115" s="108">
        <v>4501</v>
      </c>
      <c r="E115" s="115" t="s">
        <v>74</v>
      </c>
      <c r="F115" s="115" t="s">
        <v>74</v>
      </c>
      <c r="G115" s="108" t="s">
        <v>29</v>
      </c>
      <c r="H115" s="115" t="s">
        <v>30</v>
      </c>
      <c r="I115" s="115" t="s">
        <v>31</v>
      </c>
      <c r="J115" s="115" t="s">
        <v>32</v>
      </c>
      <c r="K115" s="110" t="s">
        <v>33</v>
      </c>
      <c r="L115" s="116">
        <v>43860</v>
      </c>
      <c r="M115" s="117">
        <v>2020</v>
      </c>
      <c r="N115" s="117" t="s">
        <v>473</v>
      </c>
      <c r="O115" s="118" t="s">
        <v>474</v>
      </c>
      <c r="P115" s="119">
        <v>43890</v>
      </c>
      <c r="Q115" s="119">
        <v>43866</v>
      </c>
      <c r="R115" s="108">
        <v>29</v>
      </c>
      <c r="S115" s="104" t="s">
        <v>75</v>
      </c>
      <c r="T115" s="108">
        <v>20</v>
      </c>
      <c r="U115" s="104" t="s">
        <v>135</v>
      </c>
      <c r="V115" s="104" t="s">
        <v>549</v>
      </c>
      <c r="W115" s="108">
        <v>40560578</v>
      </c>
      <c r="X115" s="46">
        <f t="shared" si="3"/>
        <v>6</v>
      </c>
      <c r="Y115" s="46">
        <v>1</v>
      </c>
      <c r="Z115" s="46" t="str">
        <f t="shared" si="4"/>
        <v>1-15</v>
      </c>
      <c r="AA115" s="101" t="str">
        <f t="shared" si="5"/>
        <v>Concluido</v>
      </c>
    </row>
    <row r="116" spans="1:27" s="43" customFormat="1" ht="15" customHeight="1">
      <c r="A116" s="115" t="s">
        <v>26</v>
      </c>
      <c r="B116" s="115" t="s">
        <v>36</v>
      </c>
      <c r="C116" s="108" t="s">
        <v>27</v>
      </c>
      <c r="D116" s="108">
        <v>4499</v>
      </c>
      <c r="E116" s="115" t="s">
        <v>74</v>
      </c>
      <c r="F116" s="115" t="s">
        <v>74</v>
      </c>
      <c r="G116" s="108" t="s">
        <v>42</v>
      </c>
      <c r="H116" s="115" t="s">
        <v>43</v>
      </c>
      <c r="I116" s="115" t="s">
        <v>86</v>
      </c>
      <c r="J116" s="115" t="s">
        <v>73</v>
      </c>
      <c r="K116" s="110" t="s">
        <v>33</v>
      </c>
      <c r="L116" s="116">
        <v>43860</v>
      </c>
      <c r="M116" s="117">
        <v>2020</v>
      </c>
      <c r="N116" s="117" t="s">
        <v>473</v>
      </c>
      <c r="O116" s="118" t="s">
        <v>474</v>
      </c>
      <c r="P116" s="119">
        <v>43890</v>
      </c>
      <c r="Q116" s="119">
        <v>43889</v>
      </c>
      <c r="R116" s="108">
        <v>29</v>
      </c>
      <c r="S116" s="104" t="s">
        <v>75</v>
      </c>
      <c r="T116" s="108">
        <v>18</v>
      </c>
      <c r="U116" s="104" t="s">
        <v>420</v>
      </c>
      <c r="V116" s="104" t="s">
        <v>550</v>
      </c>
      <c r="W116" s="108">
        <v>9346468</v>
      </c>
      <c r="X116" s="46">
        <f t="shared" si="3"/>
        <v>29</v>
      </c>
      <c r="Y116" s="46">
        <v>1</v>
      </c>
      <c r="Z116" s="46" t="str">
        <f t="shared" si="4"/>
        <v>16-30</v>
      </c>
      <c r="AA116" s="101" t="str">
        <f t="shared" si="5"/>
        <v>Concluido</v>
      </c>
    </row>
    <row r="117" spans="1:27" s="43" customFormat="1" ht="15" customHeight="1">
      <c r="A117" s="115" t="s">
        <v>26</v>
      </c>
      <c r="B117" s="115" t="s">
        <v>422</v>
      </c>
      <c r="C117" s="108" t="s">
        <v>27</v>
      </c>
      <c r="D117" s="108">
        <v>4497</v>
      </c>
      <c r="E117" s="115" t="s">
        <v>74</v>
      </c>
      <c r="F117" s="115" t="s">
        <v>74</v>
      </c>
      <c r="G117" s="108" t="s">
        <v>42</v>
      </c>
      <c r="H117" s="115" t="s">
        <v>43</v>
      </c>
      <c r="I117" s="115" t="s">
        <v>105</v>
      </c>
      <c r="J117" s="115" t="s">
        <v>45</v>
      </c>
      <c r="K117" s="110" t="s">
        <v>33</v>
      </c>
      <c r="L117" s="116">
        <v>43860</v>
      </c>
      <c r="M117" s="117">
        <v>2020</v>
      </c>
      <c r="N117" s="117" t="s">
        <v>473</v>
      </c>
      <c r="O117" s="118" t="s">
        <v>474</v>
      </c>
      <c r="P117" s="119">
        <v>43890</v>
      </c>
      <c r="Q117" s="119">
        <v>43889</v>
      </c>
      <c r="R117" s="108">
        <v>29</v>
      </c>
      <c r="S117" s="104" t="s">
        <v>75</v>
      </c>
      <c r="T117" s="108">
        <v>20</v>
      </c>
      <c r="U117" s="104" t="s">
        <v>135</v>
      </c>
      <c r="V117" s="104" t="s">
        <v>551</v>
      </c>
      <c r="W117" s="108">
        <v>6727439</v>
      </c>
      <c r="X117" s="46">
        <f t="shared" si="3"/>
        <v>29</v>
      </c>
      <c r="Y117" s="46">
        <v>1</v>
      </c>
      <c r="Z117" s="46" t="str">
        <f t="shared" si="4"/>
        <v>16-30</v>
      </c>
      <c r="AA117" s="101" t="str">
        <f t="shared" si="5"/>
        <v>Concluido</v>
      </c>
    </row>
    <row r="118" spans="1:27" s="43" customFormat="1" ht="15" customHeight="1">
      <c r="A118" s="115" t="s">
        <v>26</v>
      </c>
      <c r="B118" s="115" t="s">
        <v>422</v>
      </c>
      <c r="C118" s="108" t="s">
        <v>27</v>
      </c>
      <c r="D118" s="108">
        <v>4504</v>
      </c>
      <c r="E118" s="115" t="s">
        <v>380</v>
      </c>
      <c r="F118" s="115" t="s">
        <v>28</v>
      </c>
      <c r="G118" s="108" t="s">
        <v>42</v>
      </c>
      <c r="H118" s="115" t="s">
        <v>43</v>
      </c>
      <c r="I118" s="115" t="s">
        <v>380</v>
      </c>
      <c r="J118" s="115" t="s">
        <v>103</v>
      </c>
      <c r="K118" s="110" t="s">
        <v>388</v>
      </c>
      <c r="L118" s="116">
        <v>43861</v>
      </c>
      <c r="M118" s="117">
        <v>2020</v>
      </c>
      <c r="N118" s="117" t="s">
        <v>473</v>
      </c>
      <c r="O118" s="118" t="s">
        <v>474</v>
      </c>
      <c r="P118" s="119">
        <v>43891</v>
      </c>
      <c r="Q118" s="119">
        <v>43886</v>
      </c>
      <c r="R118" s="108" t="s">
        <v>34</v>
      </c>
      <c r="S118" s="104" t="s">
        <v>35</v>
      </c>
      <c r="T118" s="108" t="s">
        <v>40</v>
      </c>
      <c r="U118" s="104" t="s">
        <v>41</v>
      </c>
      <c r="V118" s="104" t="s">
        <v>552</v>
      </c>
      <c r="W118" s="108">
        <v>40210999</v>
      </c>
      <c r="X118" s="46">
        <f t="shared" si="3"/>
        <v>25</v>
      </c>
      <c r="Y118" s="46">
        <v>1</v>
      </c>
      <c r="Z118" s="46" t="str">
        <f t="shared" si="4"/>
        <v>16-30</v>
      </c>
      <c r="AA118" s="101" t="str">
        <f t="shared" si="5"/>
        <v>Concluido</v>
      </c>
    </row>
    <row r="119" spans="1:27" s="43" customFormat="1" ht="15" customHeight="1">
      <c r="A119" s="115" t="s">
        <v>26</v>
      </c>
      <c r="B119" s="115" t="s">
        <v>422</v>
      </c>
      <c r="C119" s="108" t="s">
        <v>27</v>
      </c>
      <c r="D119" s="108">
        <v>4507</v>
      </c>
      <c r="E119" s="115" t="s">
        <v>54</v>
      </c>
      <c r="F119" s="115" t="s">
        <v>28</v>
      </c>
      <c r="G119" s="108" t="s">
        <v>42</v>
      </c>
      <c r="H119" s="115" t="s">
        <v>43</v>
      </c>
      <c r="I119" s="115" t="s">
        <v>54</v>
      </c>
      <c r="J119" s="115" t="s">
        <v>55</v>
      </c>
      <c r="K119" s="110" t="s">
        <v>402</v>
      </c>
      <c r="L119" s="116">
        <v>43862</v>
      </c>
      <c r="M119" s="117">
        <v>2020</v>
      </c>
      <c r="N119" s="117" t="s">
        <v>473</v>
      </c>
      <c r="O119" s="118" t="s">
        <v>553</v>
      </c>
      <c r="P119" s="119">
        <v>43892</v>
      </c>
      <c r="Q119" s="119">
        <v>43865</v>
      </c>
      <c r="R119" s="108">
        <v>29</v>
      </c>
      <c r="S119" s="104" t="s">
        <v>75</v>
      </c>
      <c r="T119" s="108">
        <v>39</v>
      </c>
      <c r="U119" s="104" t="s">
        <v>76</v>
      </c>
      <c r="V119" s="104" t="s">
        <v>554</v>
      </c>
      <c r="W119" s="108">
        <v>32977098</v>
      </c>
      <c r="X119" s="46">
        <f t="shared" si="3"/>
        <v>3</v>
      </c>
      <c r="Y119" s="46">
        <v>1</v>
      </c>
      <c r="Z119" s="46" t="str">
        <f t="shared" si="4"/>
        <v>1-15</v>
      </c>
      <c r="AA119" s="101" t="str">
        <f t="shared" si="5"/>
        <v>Concluido</v>
      </c>
    </row>
    <row r="120" spans="1:27" s="43" customFormat="1" ht="15" customHeight="1">
      <c r="A120" s="115" t="s">
        <v>26</v>
      </c>
      <c r="B120" s="115" t="s">
        <v>136</v>
      </c>
      <c r="C120" s="108" t="s">
        <v>27</v>
      </c>
      <c r="D120" s="108">
        <v>4508</v>
      </c>
      <c r="E120" s="115" t="s">
        <v>379</v>
      </c>
      <c r="F120" s="115" t="s">
        <v>28</v>
      </c>
      <c r="G120" s="108" t="s">
        <v>42</v>
      </c>
      <c r="H120" s="115" t="s">
        <v>43</v>
      </c>
      <c r="I120" s="115" t="s">
        <v>379</v>
      </c>
      <c r="J120" s="115" t="s">
        <v>73</v>
      </c>
      <c r="K120" s="110" t="s">
        <v>119</v>
      </c>
      <c r="L120" s="116">
        <v>43864</v>
      </c>
      <c r="M120" s="117">
        <v>2020</v>
      </c>
      <c r="N120" s="117" t="s">
        <v>473</v>
      </c>
      <c r="O120" s="118" t="s">
        <v>553</v>
      </c>
      <c r="P120" s="119">
        <v>43894</v>
      </c>
      <c r="Q120" s="119">
        <v>43886</v>
      </c>
      <c r="R120" s="108" t="s">
        <v>34</v>
      </c>
      <c r="S120" s="104" t="s">
        <v>35</v>
      </c>
      <c r="T120" s="108" t="s">
        <v>29</v>
      </c>
      <c r="U120" s="104" t="s">
        <v>443</v>
      </c>
      <c r="V120" s="104" t="s">
        <v>555</v>
      </c>
      <c r="W120" s="108">
        <v>42105055</v>
      </c>
      <c r="X120" s="46">
        <f t="shared" si="3"/>
        <v>22</v>
      </c>
      <c r="Y120" s="46">
        <v>1</v>
      </c>
      <c r="Z120" s="46" t="str">
        <f t="shared" si="4"/>
        <v>16-30</v>
      </c>
      <c r="AA120" s="101" t="str">
        <f t="shared" si="5"/>
        <v>Concluido</v>
      </c>
    </row>
    <row r="121" spans="1:27" s="43" customFormat="1" ht="15" customHeight="1">
      <c r="A121" s="115" t="s">
        <v>26</v>
      </c>
      <c r="B121" s="115" t="s">
        <v>422</v>
      </c>
      <c r="C121" s="108" t="s">
        <v>27</v>
      </c>
      <c r="D121" s="108">
        <v>4512</v>
      </c>
      <c r="E121" s="115" t="s">
        <v>499</v>
      </c>
      <c r="F121" s="115" t="s">
        <v>28</v>
      </c>
      <c r="G121" s="108" t="s">
        <v>51</v>
      </c>
      <c r="H121" s="115" t="s">
        <v>52</v>
      </c>
      <c r="I121" s="115" t="s">
        <v>31</v>
      </c>
      <c r="J121" s="115" t="s">
        <v>32</v>
      </c>
      <c r="K121" s="110" t="s">
        <v>33</v>
      </c>
      <c r="L121" s="116">
        <v>43864</v>
      </c>
      <c r="M121" s="117">
        <v>2020</v>
      </c>
      <c r="N121" s="117" t="s">
        <v>473</v>
      </c>
      <c r="O121" s="118" t="s">
        <v>553</v>
      </c>
      <c r="P121" s="119">
        <v>43894</v>
      </c>
      <c r="Q121" s="119">
        <v>43888</v>
      </c>
      <c r="R121" s="108" t="s">
        <v>34</v>
      </c>
      <c r="S121" s="104" t="s">
        <v>35</v>
      </c>
      <c r="T121" s="108" t="s">
        <v>29</v>
      </c>
      <c r="U121" s="104" t="s">
        <v>443</v>
      </c>
      <c r="V121" s="104" t="s">
        <v>513</v>
      </c>
      <c r="W121" s="108">
        <v>3631111</v>
      </c>
      <c r="X121" s="46">
        <f t="shared" si="3"/>
        <v>24</v>
      </c>
      <c r="Y121" s="46">
        <v>1</v>
      </c>
      <c r="Z121" s="46" t="str">
        <f t="shared" si="4"/>
        <v>16-30</v>
      </c>
      <c r="AA121" s="101" t="str">
        <f t="shared" si="5"/>
        <v>Concluido</v>
      </c>
    </row>
    <row r="122" spans="1:27" s="43" customFormat="1" ht="15" customHeight="1">
      <c r="A122" s="115" t="s">
        <v>26</v>
      </c>
      <c r="B122" s="115" t="s">
        <v>136</v>
      </c>
      <c r="C122" s="108" t="s">
        <v>27</v>
      </c>
      <c r="D122" s="108">
        <v>4511</v>
      </c>
      <c r="E122" s="115" t="s">
        <v>74</v>
      </c>
      <c r="F122" s="115" t="s">
        <v>74</v>
      </c>
      <c r="G122" s="108" t="s">
        <v>29</v>
      </c>
      <c r="H122" s="115" t="s">
        <v>30</v>
      </c>
      <c r="I122" s="115" t="s">
        <v>31</v>
      </c>
      <c r="J122" s="115" t="s">
        <v>32</v>
      </c>
      <c r="K122" s="110" t="s">
        <v>33</v>
      </c>
      <c r="L122" s="116">
        <v>43864</v>
      </c>
      <c r="M122" s="117">
        <v>2020</v>
      </c>
      <c r="N122" s="117" t="s">
        <v>473</v>
      </c>
      <c r="O122" s="118" t="s">
        <v>553</v>
      </c>
      <c r="P122" s="119">
        <v>43894</v>
      </c>
      <c r="Q122" s="119">
        <v>43867</v>
      </c>
      <c r="R122" s="108">
        <v>29</v>
      </c>
      <c r="S122" s="104" t="s">
        <v>75</v>
      </c>
      <c r="T122" s="108">
        <v>39</v>
      </c>
      <c r="U122" s="104" t="s">
        <v>76</v>
      </c>
      <c r="V122" s="104" t="s">
        <v>556</v>
      </c>
      <c r="W122" s="108">
        <v>45061521</v>
      </c>
      <c r="X122" s="46">
        <f t="shared" si="3"/>
        <v>3</v>
      </c>
      <c r="Y122" s="46">
        <v>1</v>
      </c>
      <c r="Z122" s="46" t="str">
        <f t="shared" si="4"/>
        <v>1-15</v>
      </c>
      <c r="AA122" s="101" t="str">
        <f t="shared" si="5"/>
        <v>Concluido</v>
      </c>
    </row>
    <row r="123" spans="1:27" s="43" customFormat="1">
      <c r="A123" s="115" t="s">
        <v>26</v>
      </c>
      <c r="B123" s="115" t="s">
        <v>422</v>
      </c>
      <c r="C123" s="108" t="s">
        <v>27</v>
      </c>
      <c r="D123" s="108">
        <v>4513</v>
      </c>
      <c r="E123" s="115" t="s">
        <v>44</v>
      </c>
      <c r="F123" s="115" t="s">
        <v>53</v>
      </c>
      <c r="G123" s="108" t="s">
        <v>42</v>
      </c>
      <c r="H123" s="115" t="s">
        <v>43</v>
      </c>
      <c r="I123" s="115" t="s">
        <v>44</v>
      </c>
      <c r="J123" s="115" t="s">
        <v>45</v>
      </c>
      <c r="K123" s="110" t="s">
        <v>33</v>
      </c>
      <c r="L123" s="116">
        <v>43864</v>
      </c>
      <c r="M123" s="117">
        <v>2020</v>
      </c>
      <c r="N123" s="117" t="s">
        <v>473</v>
      </c>
      <c r="O123" s="118" t="s">
        <v>553</v>
      </c>
      <c r="P123" s="119">
        <v>43894</v>
      </c>
      <c r="Q123" s="119">
        <v>43866</v>
      </c>
      <c r="R123" s="108">
        <v>29</v>
      </c>
      <c r="S123" s="104" t="s">
        <v>75</v>
      </c>
      <c r="T123" s="108">
        <v>39</v>
      </c>
      <c r="U123" s="104" t="s">
        <v>76</v>
      </c>
      <c r="V123" s="104" t="s">
        <v>557</v>
      </c>
      <c r="W123" s="108">
        <v>40538111</v>
      </c>
      <c r="X123" s="99">
        <f t="shared" si="3"/>
        <v>2</v>
      </c>
      <c r="Y123" s="46">
        <v>1</v>
      </c>
      <c r="Z123" s="46" t="str">
        <f t="shared" si="4"/>
        <v>1-15</v>
      </c>
      <c r="AA123" s="101" t="str">
        <f t="shared" si="5"/>
        <v>Concluido</v>
      </c>
    </row>
    <row r="124" spans="1:27" s="43" customFormat="1">
      <c r="A124" s="115" t="s">
        <v>26</v>
      </c>
      <c r="B124" s="115" t="s">
        <v>136</v>
      </c>
      <c r="C124" s="108" t="s">
        <v>27</v>
      </c>
      <c r="D124" s="108">
        <v>4514</v>
      </c>
      <c r="E124" s="115" t="s">
        <v>47</v>
      </c>
      <c r="F124" s="115" t="s">
        <v>558</v>
      </c>
      <c r="G124" s="108" t="s">
        <v>42</v>
      </c>
      <c r="H124" s="115" t="s">
        <v>43</v>
      </c>
      <c r="I124" s="115" t="s">
        <v>47</v>
      </c>
      <c r="J124" s="115" t="s">
        <v>79</v>
      </c>
      <c r="K124" s="110" t="s">
        <v>108</v>
      </c>
      <c r="L124" s="116">
        <v>43864</v>
      </c>
      <c r="M124" s="117">
        <v>2020</v>
      </c>
      <c r="N124" s="117" t="s">
        <v>473</v>
      </c>
      <c r="O124" s="118" t="s">
        <v>553</v>
      </c>
      <c r="P124" s="119">
        <v>43894</v>
      </c>
      <c r="Q124" s="119">
        <v>43892</v>
      </c>
      <c r="R124" s="108" t="s">
        <v>34</v>
      </c>
      <c r="S124" s="104" t="s">
        <v>35</v>
      </c>
      <c r="T124" s="108" t="s">
        <v>29</v>
      </c>
      <c r="U124" s="104" t="s">
        <v>443</v>
      </c>
      <c r="V124" s="104" t="s">
        <v>559</v>
      </c>
      <c r="W124" s="108">
        <v>45922056</v>
      </c>
      <c r="X124" s="99">
        <f t="shared" si="3"/>
        <v>28</v>
      </c>
      <c r="Y124" s="46">
        <v>1</v>
      </c>
      <c r="Z124" s="46" t="str">
        <f t="shared" si="4"/>
        <v>16-30</v>
      </c>
      <c r="AA124" s="101" t="str">
        <f t="shared" si="5"/>
        <v>Concluido</v>
      </c>
    </row>
    <row r="125" spans="1:27" s="43" customFormat="1">
      <c r="A125" s="115" t="s">
        <v>26</v>
      </c>
      <c r="B125" s="115" t="s">
        <v>136</v>
      </c>
      <c r="C125" s="108" t="s">
        <v>27</v>
      </c>
      <c r="D125" s="108">
        <v>4510</v>
      </c>
      <c r="E125" s="115" t="s">
        <v>74</v>
      </c>
      <c r="F125" s="115" t="s">
        <v>74</v>
      </c>
      <c r="G125" s="108" t="s">
        <v>42</v>
      </c>
      <c r="H125" s="115" t="s">
        <v>43</v>
      </c>
      <c r="I125" s="115" t="s">
        <v>61</v>
      </c>
      <c r="J125" s="115" t="s">
        <v>49</v>
      </c>
      <c r="K125" s="110" t="s">
        <v>404</v>
      </c>
      <c r="L125" s="116">
        <v>43864</v>
      </c>
      <c r="M125" s="117">
        <v>2020</v>
      </c>
      <c r="N125" s="117" t="s">
        <v>473</v>
      </c>
      <c r="O125" s="118" t="s">
        <v>553</v>
      </c>
      <c r="P125" s="119">
        <v>43894</v>
      </c>
      <c r="Q125" s="119">
        <v>43892</v>
      </c>
      <c r="R125" s="108">
        <v>29</v>
      </c>
      <c r="S125" s="104" t="s">
        <v>75</v>
      </c>
      <c r="T125" s="108">
        <v>20</v>
      </c>
      <c r="U125" s="104" t="s">
        <v>135</v>
      </c>
      <c r="V125" s="104" t="s">
        <v>560</v>
      </c>
      <c r="W125" s="108">
        <v>512063</v>
      </c>
      <c r="X125" s="99">
        <f t="shared" si="3"/>
        <v>28</v>
      </c>
      <c r="Y125" s="46">
        <v>1</v>
      </c>
      <c r="Z125" s="46" t="str">
        <f t="shared" si="4"/>
        <v>16-30</v>
      </c>
      <c r="AA125" s="101" t="str">
        <f t="shared" si="5"/>
        <v>Concluido</v>
      </c>
    </row>
    <row r="126" spans="1:27" s="43" customFormat="1">
      <c r="A126" s="115" t="s">
        <v>26</v>
      </c>
      <c r="B126" s="115" t="s">
        <v>422</v>
      </c>
      <c r="C126" s="108" t="s">
        <v>27</v>
      </c>
      <c r="D126" s="108">
        <v>4516</v>
      </c>
      <c r="E126" s="115" t="s">
        <v>74</v>
      </c>
      <c r="F126" s="115" t="s">
        <v>74</v>
      </c>
      <c r="G126" s="108" t="s">
        <v>29</v>
      </c>
      <c r="H126" s="115" t="s">
        <v>30</v>
      </c>
      <c r="I126" s="115" t="s">
        <v>31</v>
      </c>
      <c r="J126" s="115" t="s">
        <v>32</v>
      </c>
      <c r="K126" s="110" t="s">
        <v>33</v>
      </c>
      <c r="L126" s="116">
        <v>43865</v>
      </c>
      <c r="M126" s="117">
        <v>2020</v>
      </c>
      <c r="N126" s="117" t="s">
        <v>473</v>
      </c>
      <c r="O126" s="118" t="s">
        <v>553</v>
      </c>
      <c r="P126" s="119">
        <v>43895</v>
      </c>
      <c r="Q126" s="119">
        <v>43866</v>
      </c>
      <c r="R126" s="108">
        <v>29</v>
      </c>
      <c r="S126" s="104" t="s">
        <v>75</v>
      </c>
      <c r="T126" s="108">
        <v>39</v>
      </c>
      <c r="U126" s="104" t="s">
        <v>76</v>
      </c>
      <c r="V126" s="104" t="s">
        <v>561</v>
      </c>
      <c r="W126" s="108">
        <v>48194232</v>
      </c>
      <c r="X126" s="99">
        <f t="shared" si="3"/>
        <v>1</v>
      </c>
      <c r="Y126" s="46">
        <v>1</v>
      </c>
      <c r="Z126" s="46" t="str">
        <f t="shared" si="4"/>
        <v>1-15</v>
      </c>
      <c r="AA126" s="101" t="str">
        <f t="shared" si="5"/>
        <v>Concluido</v>
      </c>
    </row>
    <row r="127" spans="1:27" s="43" customFormat="1" ht="15" customHeight="1">
      <c r="A127" s="115" t="s">
        <v>26</v>
      </c>
      <c r="B127" s="115" t="s">
        <v>136</v>
      </c>
      <c r="C127" s="108" t="s">
        <v>27</v>
      </c>
      <c r="D127" s="108">
        <v>4517</v>
      </c>
      <c r="E127" s="115" t="s">
        <v>74</v>
      </c>
      <c r="F127" s="115" t="s">
        <v>74</v>
      </c>
      <c r="G127" s="108" t="s">
        <v>29</v>
      </c>
      <c r="H127" s="115" t="s">
        <v>30</v>
      </c>
      <c r="I127" s="115" t="s">
        <v>31</v>
      </c>
      <c r="J127" s="115" t="s">
        <v>32</v>
      </c>
      <c r="K127" s="110" t="s">
        <v>33</v>
      </c>
      <c r="L127" s="116">
        <v>43865</v>
      </c>
      <c r="M127" s="117">
        <v>2020</v>
      </c>
      <c r="N127" s="117" t="s">
        <v>473</v>
      </c>
      <c r="O127" s="118" t="s">
        <v>553</v>
      </c>
      <c r="P127" s="119">
        <v>43895</v>
      </c>
      <c r="Q127" s="119">
        <v>43866</v>
      </c>
      <c r="R127" s="108">
        <v>29</v>
      </c>
      <c r="S127" s="104" t="s">
        <v>75</v>
      </c>
      <c r="T127" s="108">
        <v>39</v>
      </c>
      <c r="U127" s="104" t="s">
        <v>76</v>
      </c>
      <c r="V127" s="104" t="s">
        <v>562</v>
      </c>
      <c r="W127" s="108">
        <v>41748811</v>
      </c>
      <c r="X127" s="46">
        <f t="shared" si="3"/>
        <v>1</v>
      </c>
      <c r="Y127" s="46">
        <v>1</v>
      </c>
      <c r="Z127" s="46" t="str">
        <f t="shared" si="4"/>
        <v>1-15</v>
      </c>
      <c r="AA127" s="101" t="str">
        <f t="shared" si="5"/>
        <v>Concluido</v>
      </c>
    </row>
    <row r="128" spans="1:27" s="43" customFormat="1" ht="15" customHeight="1">
      <c r="A128" s="115" t="s">
        <v>26</v>
      </c>
      <c r="B128" s="115" t="s">
        <v>422</v>
      </c>
      <c r="C128" s="108" t="s">
        <v>27</v>
      </c>
      <c r="D128" s="108">
        <v>4520</v>
      </c>
      <c r="E128" s="115" t="s">
        <v>66</v>
      </c>
      <c r="F128" s="115" t="s">
        <v>53</v>
      </c>
      <c r="G128" s="108" t="s">
        <v>29</v>
      </c>
      <c r="H128" s="115" t="s">
        <v>30</v>
      </c>
      <c r="I128" s="115" t="s">
        <v>31</v>
      </c>
      <c r="J128" s="115" t="s">
        <v>32</v>
      </c>
      <c r="K128" s="110" t="s">
        <v>33</v>
      </c>
      <c r="L128" s="116">
        <v>43866</v>
      </c>
      <c r="M128" s="117">
        <v>2020</v>
      </c>
      <c r="N128" s="117" t="s">
        <v>473</v>
      </c>
      <c r="O128" s="118" t="s">
        <v>553</v>
      </c>
      <c r="P128" s="119">
        <v>43896</v>
      </c>
      <c r="Q128" s="119">
        <v>43892</v>
      </c>
      <c r="R128" s="108" t="s">
        <v>34</v>
      </c>
      <c r="S128" s="104" t="s">
        <v>35</v>
      </c>
      <c r="T128" s="108" t="s">
        <v>29</v>
      </c>
      <c r="U128" s="104" t="s">
        <v>443</v>
      </c>
      <c r="V128" s="104" t="s">
        <v>563</v>
      </c>
      <c r="W128" s="108">
        <v>72242284</v>
      </c>
      <c r="X128" s="46">
        <f t="shared" si="3"/>
        <v>26</v>
      </c>
      <c r="Y128" s="46">
        <v>1</v>
      </c>
      <c r="Z128" s="46" t="str">
        <f t="shared" si="4"/>
        <v>16-30</v>
      </c>
      <c r="AA128" s="101" t="str">
        <f t="shared" si="5"/>
        <v>Concluido</v>
      </c>
    </row>
    <row r="129" spans="1:27" s="43" customFormat="1">
      <c r="A129" s="115" t="s">
        <v>26</v>
      </c>
      <c r="B129" s="115" t="s">
        <v>422</v>
      </c>
      <c r="C129" s="108" t="s">
        <v>27</v>
      </c>
      <c r="D129" s="108">
        <v>4523</v>
      </c>
      <c r="E129" s="115" t="s">
        <v>88</v>
      </c>
      <c r="F129" s="115" t="s">
        <v>53</v>
      </c>
      <c r="G129" s="108" t="s">
        <v>42</v>
      </c>
      <c r="H129" s="115" t="s">
        <v>43</v>
      </c>
      <c r="I129" s="115" t="s">
        <v>419</v>
      </c>
      <c r="J129" s="115" t="s">
        <v>55</v>
      </c>
      <c r="K129" s="110" t="s">
        <v>89</v>
      </c>
      <c r="L129" s="116">
        <v>43867</v>
      </c>
      <c r="M129" s="117">
        <v>2020</v>
      </c>
      <c r="N129" s="117" t="s">
        <v>473</v>
      </c>
      <c r="O129" s="118" t="s">
        <v>474</v>
      </c>
      <c r="P129" s="119">
        <v>43897</v>
      </c>
      <c r="Q129" s="119">
        <v>43896</v>
      </c>
      <c r="R129" s="108" t="s">
        <v>34</v>
      </c>
      <c r="S129" s="104" t="s">
        <v>35</v>
      </c>
      <c r="T129" s="108" t="s">
        <v>40</v>
      </c>
      <c r="U129" s="104" t="s">
        <v>41</v>
      </c>
      <c r="V129" s="104" t="s">
        <v>564</v>
      </c>
      <c r="W129" s="108">
        <v>41289098</v>
      </c>
      <c r="X129" s="99">
        <f t="shared" si="3"/>
        <v>29</v>
      </c>
      <c r="Y129" s="46">
        <v>1</v>
      </c>
      <c r="Z129" s="46" t="str">
        <f t="shared" si="4"/>
        <v>16-30</v>
      </c>
      <c r="AA129" s="101" t="str">
        <f t="shared" si="5"/>
        <v>Concluido</v>
      </c>
    </row>
    <row r="130" spans="1:27" s="43" customFormat="1">
      <c r="A130" s="115" t="s">
        <v>26</v>
      </c>
      <c r="B130" s="115" t="s">
        <v>422</v>
      </c>
      <c r="C130" s="108" t="s">
        <v>27</v>
      </c>
      <c r="D130" s="108">
        <v>4527</v>
      </c>
      <c r="E130" s="115" t="s">
        <v>47</v>
      </c>
      <c r="F130" s="115" t="s">
        <v>28</v>
      </c>
      <c r="G130" s="108" t="s">
        <v>29</v>
      </c>
      <c r="H130" s="115" t="s">
        <v>30</v>
      </c>
      <c r="I130" s="115" t="s">
        <v>31</v>
      </c>
      <c r="J130" s="115" t="s">
        <v>32</v>
      </c>
      <c r="K130" s="110" t="s">
        <v>33</v>
      </c>
      <c r="L130" s="116">
        <v>43867</v>
      </c>
      <c r="M130" s="117">
        <v>2020</v>
      </c>
      <c r="N130" s="117" t="s">
        <v>473</v>
      </c>
      <c r="O130" s="118" t="s">
        <v>553</v>
      </c>
      <c r="P130" s="119">
        <v>43897</v>
      </c>
      <c r="Q130" s="119">
        <v>43888</v>
      </c>
      <c r="R130" s="108" t="s">
        <v>34</v>
      </c>
      <c r="S130" s="104" t="s">
        <v>35</v>
      </c>
      <c r="T130" s="108">
        <v>39</v>
      </c>
      <c r="U130" s="104" t="s">
        <v>76</v>
      </c>
      <c r="V130" s="104" t="s">
        <v>565</v>
      </c>
      <c r="W130" s="108">
        <v>74438122</v>
      </c>
      <c r="X130" s="99">
        <f t="shared" si="3"/>
        <v>21</v>
      </c>
      <c r="Y130" s="46">
        <v>1</v>
      </c>
      <c r="Z130" s="46" t="str">
        <f t="shared" si="4"/>
        <v>16-30</v>
      </c>
      <c r="AA130" s="101" t="str">
        <f t="shared" si="5"/>
        <v>Concluido</v>
      </c>
    </row>
    <row r="131" spans="1:27" s="43" customFormat="1">
      <c r="A131" s="115" t="s">
        <v>26</v>
      </c>
      <c r="B131" s="115" t="s">
        <v>136</v>
      </c>
      <c r="C131" s="108" t="s">
        <v>27</v>
      </c>
      <c r="D131" s="108">
        <v>4528</v>
      </c>
      <c r="E131" s="115" t="s">
        <v>74</v>
      </c>
      <c r="F131" s="115" t="s">
        <v>74</v>
      </c>
      <c r="G131" s="108" t="s">
        <v>29</v>
      </c>
      <c r="H131" s="115" t="s">
        <v>30</v>
      </c>
      <c r="I131" s="115" t="s">
        <v>31</v>
      </c>
      <c r="J131" s="115" t="s">
        <v>32</v>
      </c>
      <c r="K131" s="110" t="s">
        <v>33</v>
      </c>
      <c r="L131" s="116">
        <v>43867</v>
      </c>
      <c r="M131" s="117">
        <v>2020</v>
      </c>
      <c r="N131" s="117" t="s">
        <v>473</v>
      </c>
      <c r="O131" s="118" t="s">
        <v>553</v>
      </c>
      <c r="P131" s="119">
        <v>43897</v>
      </c>
      <c r="Q131" s="119">
        <v>43889</v>
      </c>
      <c r="R131" s="108">
        <v>29</v>
      </c>
      <c r="S131" s="104" t="s">
        <v>75</v>
      </c>
      <c r="T131" s="108">
        <v>39</v>
      </c>
      <c r="U131" s="104" t="s">
        <v>76</v>
      </c>
      <c r="V131" s="104" t="s">
        <v>566</v>
      </c>
      <c r="W131" s="108">
        <v>72526176</v>
      </c>
      <c r="X131" s="99">
        <f t="shared" si="3"/>
        <v>22</v>
      </c>
      <c r="Y131" s="46">
        <v>1</v>
      </c>
      <c r="Z131" s="46" t="str">
        <f t="shared" si="4"/>
        <v>16-30</v>
      </c>
      <c r="AA131" s="101" t="str">
        <f t="shared" si="5"/>
        <v>Concluido</v>
      </c>
    </row>
    <row r="132" spans="1:27" s="43" customFormat="1">
      <c r="A132" s="115" t="s">
        <v>26</v>
      </c>
      <c r="B132" s="115" t="s">
        <v>422</v>
      </c>
      <c r="C132" s="108" t="s">
        <v>27</v>
      </c>
      <c r="D132" s="108">
        <v>4521</v>
      </c>
      <c r="E132" s="115" t="s">
        <v>370</v>
      </c>
      <c r="F132" s="115" t="s">
        <v>28</v>
      </c>
      <c r="G132" s="108" t="s">
        <v>42</v>
      </c>
      <c r="H132" s="115" t="s">
        <v>43</v>
      </c>
      <c r="I132" s="115" t="s">
        <v>47</v>
      </c>
      <c r="J132" s="115" t="s">
        <v>79</v>
      </c>
      <c r="K132" s="110" t="s">
        <v>108</v>
      </c>
      <c r="L132" s="116">
        <v>43867</v>
      </c>
      <c r="M132" s="117">
        <v>2020</v>
      </c>
      <c r="N132" s="117" t="s">
        <v>473</v>
      </c>
      <c r="O132" s="118" t="s">
        <v>474</v>
      </c>
      <c r="P132" s="119">
        <v>43897</v>
      </c>
      <c r="Q132" s="119">
        <v>43892</v>
      </c>
      <c r="R132" s="108">
        <v>29</v>
      </c>
      <c r="S132" s="104" t="s">
        <v>75</v>
      </c>
      <c r="T132" s="108">
        <v>18</v>
      </c>
      <c r="U132" s="104" t="s">
        <v>420</v>
      </c>
      <c r="V132" s="104" t="s">
        <v>567</v>
      </c>
      <c r="W132" s="108">
        <v>45425006</v>
      </c>
      <c r="X132" s="99">
        <f t="shared" si="3"/>
        <v>25</v>
      </c>
      <c r="Y132" s="46">
        <v>1</v>
      </c>
      <c r="Z132" s="46" t="str">
        <f t="shared" si="4"/>
        <v>16-30</v>
      </c>
      <c r="AA132" s="101" t="str">
        <f t="shared" si="5"/>
        <v>Concluido</v>
      </c>
    </row>
    <row r="133" spans="1:27" s="43" customFormat="1">
      <c r="A133" s="115" t="s">
        <v>26</v>
      </c>
      <c r="B133" s="115" t="s">
        <v>422</v>
      </c>
      <c r="C133" s="108" t="s">
        <v>27</v>
      </c>
      <c r="D133" s="108">
        <v>4522</v>
      </c>
      <c r="E133" s="115" t="s">
        <v>373</v>
      </c>
      <c r="F133" s="115" t="s">
        <v>53</v>
      </c>
      <c r="G133" s="108" t="s">
        <v>42</v>
      </c>
      <c r="H133" s="115" t="s">
        <v>43</v>
      </c>
      <c r="I133" s="115" t="s">
        <v>61</v>
      </c>
      <c r="J133" s="115" t="s">
        <v>49</v>
      </c>
      <c r="K133" s="110" t="s">
        <v>404</v>
      </c>
      <c r="L133" s="116">
        <v>43867</v>
      </c>
      <c r="M133" s="117">
        <v>2020</v>
      </c>
      <c r="N133" s="117" t="s">
        <v>473</v>
      </c>
      <c r="O133" s="118" t="s">
        <v>474</v>
      </c>
      <c r="P133" s="119">
        <v>43897</v>
      </c>
      <c r="Q133" s="119">
        <v>43896</v>
      </c>
      <c r="R133" s="108">
        <v>29</v>
      </c>
      <c r="S133" s="104" t="s">
        <v>75</v>
      </c>
      <c r="T133" s="108">
        <v>20</v>
      </c>
      <c r="U133" s="104" t="s">
        <v>135</v>
      </c>
      <c r="V133" s="104" t="s">
        <v>568</v>
      </c>
      <c r="W133" s="108">
        <v>76809154</v>
      </c>
      <c r="X133" s="99">
        <f t="shared" ref="X133:X196" si="6">Q133-L133</f>
        <v>29</v>
      </c>
      <c r="Y133" s="46">
        <v>1</v>
      </c>
      <c r="Z133" s="46" t="str">
        <f t="shared" ref="Z133:Z196" si="7">IF(X133&lt;=15,"1-15",IF(X133&lt;=30,"16-30",IF(X133&lt;=60,"31-60","Más de 60")))</f>
        <v>16-30</v>
      </c>
      <c r="AA133" s="101" t="str">
        <f t="shared" si="5"/>
        <v>Concluido</v>
      </c>
    </row>
    <row r="134" spans="1:27" s="43" customFormat="1" ht="15" customHeight="1">
      <c r="A134" s="115" t="s">
        <v>26</v>
      </c>
      <c r="B134" s="115" t="s">
        <v>422</v>
      </c>
      <c r="C134" s="108" t="s">
        <v>27</v>
      </c>
      <c r="D134" s="108">
        <v>4529</v>
      </c>
      <c r="E134" s="115" t="s">
        <v>419</v>
      </c>
      <c r="F134" s="115" t="s">
        <v>53</v>
      </c>
      <c r="G134" s="108" t="s">
        <v>42</v>
      </c>
      <c r="H134" s="115" t="s">
        <v>43</v>
      </c>
      <c r="I134" s="115" t="s">
        <v>542</v>
      </c>
      <c r="J134" s="115" t="s">
        <v>55</v>
      </c>
      <c r="K134" s="110" t="s">
        <v>89</v>
      </c>
      <c r="L134" s="116">
        <v>43868</v>
      </c>
      <c r="M134" s="117">
        <v>2020</v>
      </c>
      <c r="N134" s="117" t="s">
        <v>473</v>
      </c>
      <c r="O134" s="118" t="s">
        <v>553</v>
      </c>
      <c r="P134" s="119">
        <v>43898</v>
      </c>
      <c r="Q134" s="119">
        <v>43896</v>
      </c>
      <c r="R134" s="108" t="s">
        <v>34</v>
      </c>
      <c r="S134" s="104" t="s">
        <v>35</v>
      </c>
      <c r="T134" s="108" t="s">
        <v>40</v>
      </c>
      <c r="U134" s="104" t="s">
        <v>41</v>
      </c>
      <c r="V134" s="104" t="s">
        <v>569</v>
      </c>
      <c r="W134" s="108">
        <v>41668323</v>
      </c>
      <c r="X134" s="46">
        <f t="shared" si="6"/>
        <v>28</v>
      </c>
      <c r="Y134" s="46">
        <v>1</v>
      </c>
      <c r="Z134" s="46" t="str">
        <f t="shared" si="7"/>
        <v>16-30</v>
      </c>
      <c r="AA134" s="101" t="str">
        <f t="shared" ref="AA134:AA197" si="8">IF(B134&lt;&gt;"En Gestión","Concluido","En Gestión")</f>
        <v>Concluido</v>
      </c>
    </row>
    <row r="135" spans="1:27" s="43" customFormat="1" ht="15" customHeight="1">
      <c r="A135" s="115" t="s">
        <v>26</v>
      </c>
      <c r="B135" s="115" t="s">
        <v>422</v>
      </c>
      <c r="C135" s="108" t="s">
        <v>27</v>
      </c>
      <c r="D135" s="108">
        <v>4531</v>
      </c>
      <c r="E135" s="115" t="s">
        <v>134</v>
      </c>
      <c r="F135" s="115" t="s">
        <v>28</v>
      </c>
      <c r="G135" s="108" t="s">
        <v>42</v>
      </c>
      <c r="H135" s="115" t="s">
        <v>43</v>
      </c>
      <c r="I135" s="115" t="s">
        <v>114</v>
      </c>
      <c r="J135" s="115" t="s">
        <v>95</v>
      </c>
      <c r="K135" s="110" t="s">
        <v>115</v>
      </c>
      <c r="L135" s="116">
        <v>43868</v>
      </c>
      <c r="M135" s="117">
        <v>2020</v>
      </c>
      <c r="N135" s="117" t="s">
        <v>473</v>
      </c>
      <c r="O135" s="118" t="s">
        <v>553</v>
      </c>
      <c r="P135" s="119">
        <v>43898</v>
      </c>
      <c r="Q135" s="119">
        <v>43894</v>
      </c>
      <c r="R135" s="108" t="s">
        <v>34</v>
      </c>
      <c r="S135" s="104" t="s">
        <v>35</v>
      </c>
      <c r="T135" s="108" t="s">
        <v>29</v>
      </c>
      <c r="U135" s="104" t="s">
        <v>443</v>
      </c>
      <c r="V135" s="104" t="s">
        <v>570</v>
      </c>
      <c r="W135" s="108">
        <v>40127616</v>
      </c>
      <c r="X135" s="46">
        <f t="shared" si="6"/>
        <v>26</v>
      </c>
      <c r="Y135" s="46">
        <v>1</v>
      </c>
      <c r="Z135" s="46" t="str">
        <f t="shared" si="7"/>
        <v>16-30</v>
      </c>
      <c r="AA135" s="101" t="str">
        <f t="shared" si="8"/>
        <v>Concluido</v>
      </c>
    </row>
    <row r="136" spans="1:27" s="43" customFormat="1" ht="15" customHeight="1">
      <c r="A136" s="115" t="s">
        <v>26</v>
      </c>
      <c r="B136" s="115" t="s">
        <v>422</v>
      </c>
      <c r="C136" s="108" t="s">
        <v>27</v>
      </c>
      <c r="D136" s="108">
        <v>4530</v>
      </c>
      <c r="E136" s="115" t="s">
        <v>44</v>
      </c>
      <c r="F136" s="115" t="s">
        <v>53</v>
      </c>
      <c r="G136" s="108" t="s">
        <v>42</v>
      </c>
      <c r="H136" s="115" t="s">
        <v>43</v>
      </c>
      <c r="I136" s="115" t="s">
        <v>44</v>
      </c>
      <c r="J136" s="115" t="s">
        <v>394</v>
      </c>
      <c r="K136" s="110" t="s">
        <v>33</v>
      </c>
      <c r="L136" s="116">
        <v>43868</v>
      </c>
      <c r="M136" s="117">
        <v>2020</v>
      </c>
      <c r="N136" s="117" t="s">
        <v>473</v>
      </c>
      <c r="O136" s="118" t="s">
        <v>553</v>
      </c>
      <c r="P136" s="119">
        <v>43898</v>
      </c>
      <c r="Q136" s="119">
        <v>43892</v>
      </c>
      <c r="R136" s="108" t="s">
        <v>34</v>
      </c>
      <c r="S136" s="104" t="s">
        <v>35</v>
      </c>
      <c r="T136" s="108" t="s">
        <v>40</v>
      </c>
      <c r="U136" s="104" t="s">
        <v>41</v>
      </c>
      <c r="V136" s="104" t="s">
        <v>571</v>
      </c>
      <c r="W136" s="108">
        <v>45166598</v>
      </c>
      <c r="X136" s="46">
        <f t="shared" si="6"/>
        <v>24</v>
      </c>
      <c r="Y136" s="46">
        <v>1</v>
      </c>
      <c r="Z136" s="46" t="str">
        <f t="shared" si="7"/>
        <v>16-30</v>
      </c>
      <c r="AA136" s="101" t="str">
        <f t="shared" si="8"/>
        <v>Concluido</v>
      </c>
    </row>
    <row r="137" spans="1:27" s="43" customFormat="1" ht="15" customHeight="1">
      <c r="A137" s="115" t="s">
        <v>26</v>
      </c>
      <c r="B137" s="115" t="s">
        <v>422</v>
      </c>
      <c r="C137" s="108" t="s">
        <v>27</v>
      </c>
      <c r="D137" s="108">
        <v>4533</v>
      </c>
      <c r="E137" s="115" t="s">
        <v>371</v>
      </c>
      <c r="F137" s="115" t="s">
        <v>28</v>
      </c>
      <c r="G137" s="108" t="s">
        <v>42</v>
      </c>
      <c r="H137" s="115" t="s">
        <v>43</v>
      </c>
      <c r="I137" s="115" t="s">
        <v>48</v>
      </c>
      <c r="J137" s="115" t="s">
        <v>49</v>
      </c>
      <c r="K137" s="110" t="s">
        <v>50</v>
      </c>
      <c r="L137" s="116">
        <v>43869</v>
      </c>
      <c r="M137" s="117">
        <v>2020</v>
      </c>
      <c r="N137" s="117" t="s">
        <v>473</v>
      </c>
      <c r="O137" s="118" t="s">
        <v>553</v>
      </c>
      <c r="P137" s="119">
        <v>43899</v>
      </c>
      <c r="Q137" s="119">
        <v>43896</v>
      </c>
      <c r="R137" s="108" t="s">
        <v>34</v>
      </c>
      <c r="S137" s="104" t="s">
        <v>35</v>
      </c>
      <c r="T137" s="108">
        <v>39</v>
      </c>
      <c r="U137" s="104" t="s">
        <v>76</v>
      </c>
      <c r="V137" s="104" t="s">
        <v>572</v>
      </c>
      <c r="W137" s="108">
        <v>45447378</v>
      </c>
      <c r="X137" s="46">
        <f t="shared" si="6"/>
        <v>27</v>
      </c>
      <c r="Y137" s="46">
        <v>1</v>
      </c>
      <c r="Z137" s="46" t="str">
        <f t="shared" si="7"/>
        <v>16-30</v>
      </c>
      <c r="AA137" s="101" t="str">
        <f t="shared" si="8"/>
        <v>Concluido</v>
      </c>
    </row>
    <row r="138" spans="1:27" s="43" customFormat="1" ht="15" customHeight="1">
      <c r="A138" s="115" t="s">
        <v>26</v>
      </c>
      <c r="B138" s="115" t="s">
        <v>422</v>
      </c>
      <c r="C138" s="108" t="s">
        <v>27</v>
      </c>
      <c r="D138" s="108">
        <v>4532</v>
      </c>
      <c r="E138" s="115" t="s">
        <v>82</v>
      </c>
      <c r="F138" s="115" t="s">
        <v>28</v>
      </c>
      <c r="G138" s="108" t="s">
        <v>42</v>
      </c>
      <c r="H138" s="115" t="s">
        <v>43</v>
      </c>
      <c r="I138" s="115" t="s">
        <v>82</v>
      </c>
      <c r="J138" s="115" t="s">
        <v>64</v>
      </c>
      <c r="K138" s="110" t="s">
        <v>405</v>
      </c>
      <c r="L138" s="116">
        <v>43869</v>
      </c>
      <c r="M138" s="117">
        <v>2020</v>
      </c>
      <c r="N138" s="117" t="s">
        <v>473</v>
      </c>
      <c r="O138" s="118" t="s">
        <v>553</v>
      </c>
      <c r="P138" s="119">
        <v>43899</v>
      </c>
      <c r="Q138" s="119">
        <v>43894</v>
      </c>
      <c r="R138" s="108" t="s">
        <v>34</v>
      </c>
      <c r="S138" s="104" t="s">
        <v>35</v>
      </c>
      <c r="T138" s="108" t="s">
        <v>29</v>
      </c>
      <c r="U138" s="104" t="s">
        <v>443</v>
      </c>
      <c r="V138" s="104" t="s">
        <v>573</v>
      </c>
      <c r="W138" s="108">
        <v>186935</v>
      </c>
      <c r="X138" s="46">
        <f t="shared" si="6"/>
        <v>25</v>
      </c>
      <c r="Y138" s="46">
        <v>1</v>
      </c>
      <c r="Z138" s="46" t="str">
        <f t="shared" si="7"/>
        <v>16-30</v>
      </c>
      <c r="AA138" s="101" t="str">
        <f t="shared" si="8"/>
        <v>Concluido</v>
      </c>
    </row>
    <row r="139" spans="1:27" s="43" customFormat="1" ht="15" customHeight="1">
      <c r="A139" s="115" t="s">
        <v>26</v>
      </c>
      <c r="B139" s="115" t="s">
        <v>422</v>
      </c>
      <c r="C139" s="108" t="s">
        <v>27</v>
      </c>
      <c r="D139" s="108">
        <v>4534</v>
      </c>
      <c r="E139" s="115" t="s">
        <v>129</v>
      </c>
      <c r="F139" s="115" t="s">
        <v>28</v>
      </c>
      <c r="G139" s="108" t="s">
        <v>42</v>
      </c>
      <c r="H139" s="115" t="s">
        <v>43</v>
      </c>
      <c r="I139" s="115" t="s">
        <v>574</v>
      </c>
      <c r="J139" s="115" t="s">
        <v>64</v>
      </c>
      <c r="K139" s="110" t="s">
        <v>111</v>
      </c>
      <c r="L139" s="116">
        <v>43869</v>
      </c>
      <c r="M139" s="117">
        <v>2020</v>
      </c>
      <c r="N139" s="117" t="s">
        <v>473</v>
      </c>
      <c r="O139" s="118" t="s">
        <v>553</v>
      </c>
      <c r="P139" s="119">
        <v>43899</v>
      </c>
      <c r="Q139" s="119">
        <v>43894</v>
      </c>
      <c r="R139" s="108" t="s">
        <v>34</v>
      </c>
      <c r="S139" s="104" t="s">
        <v>35</v>
      </c>
      <c r="T139" s="108" t="s">
        <v>29</v>
      </c>
      <c r="U139" s="104" t="s">
        <v>443</v>
      </c>
      <c r="V139" s="104" t="s">
        <v>575</v>
      </c>
      <c r="W139" s="108">
        <v>20576681</v>
      </c>
      <c r="X139" s="46">
        <f t="shared" si="6"/>
        <v>25</v>
      </c>
      <c r="Y139" s="46">
        <v>1</v>
      </c>
      <c r="Z139" s="46" t="str">
        <f t="shared" si="7"/>
        <v>16-30</v>
      </c>
      <c r="AA139" s="101" t="str">
        <f t="shared" si="8"/>
        <v>Concluido</v>
      </c>
    </row>
    <row r="140" spans="1:27" s="43" customFormat="1" ht="15" customHeight="1">
      <c r="A140" s="115" t="s">
        <v>26</v>
      </c>
      <c r="B140" s="115" t="s">
        <v>422</v>
      </c>
      <c r="C140" s="108" t="s">
        <v>27</v>
      </c>
      <c r="D140" s="108">
        <v>4535</v>
      </c>
      <c r="E140" s="115" t="s">
        <v>74</v>
      </c>
      <c r="F140" s="115" t="s">
        <v>74</v>
      </c>
      <c r="G140" s="108" t="s">
        <v>42</v>
      </c>
      <c r="H140" s="115" t="s">
        <v>43</v>
      </c>
      <c r="I140" s="115" t="s">
        <v>393</v>
      </c>
      <c r="J140" s="115" t="s">
        <v>576</v>
      </c>
      <c r="K140" s="110" t="s">
        <v>33</v>
      </c>
      <c r="L140" s="116">
        <v>43870</v>
      </c>
      <c r="M140" s="117">
        <v>2020</v>
      </c>
      <c r="N140" s="117" t="s">
        <v>473</v>
      </c>
      <c r="O140" s="118" t="s">
        <v>553</v>
      </c>
      <c r="P140" s="119">
        <v>43900</v>
      </c>
      <c r="Q140" s="119">
        <v>43899</v>
      </c>
      <c r="R140" s="108">
        <v>29</v>
      </c>
      <c r="S140" s="104" t="s">
        <v>75</v>
      </c>
      <c r="T140" s="108">
        <v>39</v>
      </c>
      <c r="U140" s="104" t="s">
        <v>76</v>
      </c>
      <c r="V140" s="104" t="s">
        <v>577</v>
      </c>
      <c r="W140" s="108">
        <v>74735102</v>
      </c>
      <c r="X140" s="46">
        <f t="shared" si="6"/>
        <v>29</v>
      </c>
      <c r="Y140" s="46">
        <v>1</v>
      </c>
      <c r="Z140" s="46" t="str">
        <f t="shared" si="7"/>
        <v>16-30</v>
      </c>
      <c r="AA140" s="101" t="str">
        <f t="shared" si="8"/>
        <v>Concluido</v>
      </c>
    </row>
    <row r="141" spans="1:27" s="43" customFormat="1" ht="15" customHeight="1">
      <c r="A141" s="115" t="s">
        <v>26</v>
      </c>
      <c r="B141" s="115" t="s">
        <v>422</v>
      </c>
      <c r="C141" s="108" t="s">
        <v>27</v>
      </c>
      <c r="D141" s="108">
        <v>4542</v>
      </c>
      <c r="E141" s="115" t="s">
        <v>131</v>
      </c>
      <c r="F141" s="115" t="s">
        <v>53</v>
      </c>
      <c r="G141" s="108" t="s">
        <v>42</v>
      </c>
      <c r="H141" s="115" t="s">
        <v>43</v>
      </c>
      <c r="I141" s="115" t="s">
        <v>131</v>
      </c>
      <c r="J141" s="115" t="s">
        <v>394</v>
      </c>
      <c r="K141" s="110" t="s">
        <v>578</v>
      </c>
      <c r="L141" s="116">
        <v>43871</v>
      </c>
      <c r="M141" s="117">
        <v>2020</v>
      </c>
      <c r="N141" s="117" t="s">
        <v>473</v>
      </c>
      <c r="O141" s="118" t="s">
        <v>553</v>
      </c>
      <c r="P141" s="119">
        <v>43901</v>
      </c>
      <c r="Q141" s="119">
        <v>43900</v>
      </c>
      <c r="R141" s="108" t="s">
        <v>34</v>
      </c>
      <c r="S141" s="104" t="s">
        <v>35</v>
      </c>
      <c r="T141" s="108">
        <v>39</v>
      </c>
      <c r="U141" s="104" t="s">
        <v>76</v>
      </c>
      <c r="V141" s="104" t="s">
        <v>579</v>
      </c>
      <c r="W141" s="108">
        <v>8272253</v>
      </c>
      <c r="X141" s="46">
        <f t="shared" si="6"/>
        <v>29</v>
      </c>
      <c r="Y141" s="46">
        <v>1</v>
      </c>
      <c r="Z141" s="46" t="str">
        <f t="shared" si="7"/>
        <v>16-30</v>
      </c>
      <c r="AA141" s="101" t="str">
        <f t="shared" si="8"/>
        <v>Concluido</v>
      </c>
    </row>
    <row r="142" spans="1:27" s="43" customFormat="1" ht="15" customHeight="1">
      <c r="A142" s="115" t="s">
        <v>26</v>
      </c>
      <c r="B142" s="115" t="s">
        <v>422</v>
      </c>
      <c r="C142" s="108" t="s">
        <v>27</v>
      </c>
      <c r="D142" s="108">
        <v>4537</v>
      </c>
      <c r="E142" s="115" t="s">
        <v>396</v>
      </c>
      <c r="F142" s="115" t="s">
        <v>460</v>
      </c>
      <c r="G142" s="108" t="s">
        <v>29</v>
      </c>
      <c r="H142" s="115" t="s">
        <v>30</v>
      </c>
      <c r="I142" s="115" t="s">
        <v>31</v>
      </c>
      <c r="J142" s="115" t="s">
        <v>32</v>
      </c>
      <c r="K142" s="110" t="s">
        <v>33</v>
      </c>
      <c r="L142" s="116">
        <v>43871</v>
      </c>
      <c r="M142" s="117">
        <v>2020</v>
      </c>
      <c r="N142" s="117" t="s">
        <v>473</v>
      </c>
      <c r="O142" s="118" t="s">
        <v>553</v>
      </c>
      <c r="P142" s="119">
        <v>43901</v>
      </c>
      <c r="Q142" s="119">
        <v>43893</v>
      </c>
      <c r="R142" s="108">
        <v>29</v>
      </c>
      <c r="S142" s="104" t="s">
        <v>75</v>
      </c>
      <c r="T142" s="108">
        <v>39</v>
      </c>
      <c r="U142" s="104" t="s">
        <v>76</v>
      </c>
      <c r="V142" s="104" t="s">
        <v>580</v>
      </c>
      <c r="W142" s="108">
        <v>42819200</v>
      </c>
      <c r="X142" s="46">
        <f t="shared" si="6"/>
        <v>22</v>
      </c>
      <c r="Y142" s="46">
        <v>1</v>
      </c>
      <c r="Z142" s="46" t="str">
        <f t="shared" si="7"/>
        <v>16-30</v>
      </c>
      <c r="AA142" s="101" t="str">
        <f t="shared" si="8"/>
        <v>Concluido</v>
      </c>
    </row>
    <row r="143" spans="1:27" s="43" customFormat="1" ht="15" customHeight="1">
      <c r="A143" s="115" t="s">
        <v>26</v>
      </c>
      <c r="B143" s="115" t="s">
        <v>422</v>
      </c>
      <c r="C143" s="108" t="s">
        <v>27</v>
      </c>
      <c r="D143" s="108">
        <v>4538</v>
      </c>
      <c r="E143" s="115" t="s">
        <v>383</v>
      </c>
      <c r="F143" s="115" t="s">
        <v>53</v>
      </c>
      <c r="G143" s="108" t="s">
        <v>29</v>
      </c>
      <c r="H143" s="115" t="s">
        <v>30</v>
      </c>
      <c r="I143" s="115" t="s">
        <v>31</v>
      </c>
      <c r="J143" s="115" t="s">
        <v>32</v>
      </c>
      <c r="K143" s="110" t="s">
        <v>33</v>
      </c>
      <c r="L143" s="116">
        <v>43871</v>
      </c>
      <c r="M143" s="117">
        <v>2020</v>
      </c>
      <c r="N143" s="117" t="s">
        <v>473</v>
      </c>
      <c r="O143" s="118" t="s">
        <v>553</v>
      </c>
      <c r="P143" s="119">
        <v>43901</v>
      </c>
      <c r="Q143" s="119">
        <v>43899</v>
      </c>
      <c r="R143" s="108" t="s">
        <v>34</v>
      </c>
      <c r="S143" s="104" t="s">
        <v>35</v>
      </c>
      <c r="T143" s="108" t="s">
        <v>29</v>
      </c>
      <c r="U143" s="104" t="s">
        <v>443</v>
      </c>
      <c r="V143" s="104" t="s">
        <v>581</v>
      </c>
      <c r="W143" s="108">
        <v>16607679</v>
      </c>
      <c r="X143" s="46">
        <f t="shared" si="6"/>
        <v>28</v>
      </c>
      <c r="Y143" s="46">
        <v>1</v>
      </c>
      <c r="Z143" s="46" t="str">
        <f t="shared" si="7"/>
        <v>16-30</v>
      </c>
      <c r="AA143" s="101" t="str">
        <f t="shared" si="8"/>
        <v>Concluido</v>
      </c>
    </row>
    <row r="144" spans="1:27" s="43" customFormat="1" ht="15" customHeight="1">
      <c r="A144" s="115" t="s">
        <v>26</v>
      </c>
      <c r="B144" s="115" t="s">
        <v>422</v>
      </c>
      <c r="C144" s="108" t="s">
        <v>27</v>
      </c>
      <c r="D144" s="108">
        <v>4539</v>
      </c>
      <c r="E144" s="115" t="s">
        <v>74</v>
      </c>
      <c r="F144" s="115" t="s">
        <v>74</v>
      </c>
      <c r="G144" s="108" t="s">
        <v>29</v>
      </c>
      <c r="H144" s="115" t="s">
        <v>30</v>
      </c>
      <c r="I144" s="115" t="s">
        <v>31</v>
      </c>
      <c r="J144" s="115" t="s">
        <v>32</v>
      </c>
      <c r="K144" s="110" t="s">
        <v>33</v>
      </c>
      <c r="L144" s="116">
        <v>43871</v>
      </c>
      <c r="M144" s="117">
        <v>2020</v>
      </c>
      <c r="N144" s="117" t="s">
        <v>473</v>
      </c>
      <c r="O144" s="118" t="s">
        <v>553</v>
      </c>
      <c r="P144" s="119">
        <v>43901</v>
      </c>
      <c r="Q144" s="119">
        <v>43893</v>
      </c>
      <c r="R144" s="108">
        <v>29</v>
      </c>
      <c r="S144" s="104" t="s">
        <v>75</v>
      </c>
      <c r="T144" s="108">
        <v>39</v>
      </c>
      <c r="U144" s="104" t="s">
        <v>76</v>
      </c>
      <c r="V144" s="104" t="s">
        <v>582</v>
      </c>
      <c r="W144" s="108">
        <v>43234890</v>
      </c>
      <c r="X144" s="46">
        <f t="shared" si="6"/>
        <v>22</v>
      </c>
      <c r="Y144" s="46">
        <v>1</v>
      </c>
      <c r="Z144" s="46" t="str">
        <f t="shared" si="7"/>
        <v>16-30</v>
      </c>
      <c r="AA144" s="101" t="str">
        <f t="shared" si="8"/>
        <v>Concluido</v>
      </c>
    </row>
    <row r="145" spans="1:27" s="43" customFormat="1" ht="15" customHeight="1">
      <c r="A145" s="115" t="s">
        <v>26</v>
      </c>
      <c r="B145" s="115" t="s">
        <v>422</v>
      </c>
      <c r="C145" s="108" t="s">
        <v>27</v>
      </c>
      <c r="D145" s="108">
        <v>4541</v>
      </c>
      <c r="E145" s="115" t="s">
        <v>93</v>
      </c>
      <c r="F145" s="115" t="s">
        <v>53</v>
      </c>
      <c r="G145" s="108" t="s">
        <v>29</v>
      </c>
      <c r="H145" s="115" t="s">
        <v>30</v>
      </c>
      <c r="I145" s="115" t="s">
        <v>31</v>
      </c>
      <c r="J145" s="115" t="s">
        <v>32</v>
      </c>
      <c r="K145" s="110" t="s">
        <v>33</v>
      </c>
      <c r="L145" s="116">
        <v>43871</v>
      </c>
      <c r="M145" s="117">
        <v>2020</v>
      </c>
      <c r="N145" s="117" t="s">
        <v>473</v>
      </c>
      <c r="O145" s="118" t="s">
        <v>553</v>
      </c>
      <c r="P145" s="119">
        <v>43901</v>
      </c>
      <c r="Q145" s="119">
        <v>43894</v>
      </c>
      <c r="R145" s="108" t="s">
        <v>34</v>
      </c>
      <c r="S145" s="104" t="s">
        <v>35</v>
      </c>
      <c r="T145" s="108" t="s">
        <v>29</v>
      </c>
      <c r="U145" s="104" t="s">
        <v>443</v>
      </c>
      <c r="V145" s="104" t="s">
        <v>583</v>
      </c>
      <c r="W145" s="108">
        <v>40606924</v>
      </c>
      <c r="X145" s="46">
        <f t="shared" si="6"/>
        <v>23</v>
      </c>
      <c r="Y145" s="46">
        <v>1</v>
      </c>
      <c r="Z145" s="46" t="str">
        <f t="shared" si="7"/>
        <v>16-30</v>
      </c>
      <c r="AA145" s="101" t="str">
        <f t="shared" si="8"/>
        <v>Concluido</v>
      </c>
    </row>
    <row r="146" spans="1:27" s="43" customFormat="1" ht="15" customHeight="1">
      <c r="A146" s="115" t="s">
        <v>26</v>
      </c>
      <c r="B146" s="115" t="s">
        <v>422</v>
      </c>
      <c r="C146" s="108" t="s">
        <v>27</v>
      </c>
      <c r="D146" s="108">
        <v>4543</v>
      </c>
      <c r="E146" s="115" t="s">
        <v>74</v>
      </c>
      <c r="F146" s="115" t="s">
        <v>74</v>
      </c>
      <c r="G146" s="108" t="s">
        <v>29</v>
      </c>
      <c r="H146" s="115" t="s">
        <v>30</v>
      </c>
      <c r="I146" s="115" t="s">
        <v>31</v>
      </c>
      <c r="J146" s="115" t="s">
        <v>32</v>
      </c>
      <c r="K146" s="110" t="s">
        <v>33</v>
      </c>
      <c r="L146" s="116">
        <v>43871</v>
      </c>
      <c r="M146" s="117">
        <v>2020</v>
      </c>
      <c r="N146" s="117" t="s">
        <v>473</v>
      </c>
      <c r="O146" s="118" t="s">
        <v>553</v>
      </c>
      <c r="P146" s="119">
        <v>43901</v>
      </c>
      <c r="Q146" s="119">
        <v>43895</v>
      </c>
      <c r="R146" s="108">
        <v>29</v>
      </c>
      <c r="S146" s="104" t="s">
        <v>75</v>
      </c>
      <c r="T146" s="108" t="s">
        <v>29</v>
      </c>
      <c r="U146" s="104" t="s">
        <v>443</v>
      </c>
      <c r="V146" s="104" t="s">
        <v>584</v>
      </c>
      <c r="W146" s="108">
        <v>43458389</v>
      </c>
      <c r="X146" s="46">
        <f t="shared" si="6"/>
        <v>24</v>
      </c>
      <c r="Y146" s="46">
        <v>1</v>
      </c>
      <c r="Z146" s="46" t="str">
        <f t="shared" si="7"/>
        <v>16-30</v>
      </c>
      <c r="AA146" s="101" t="str">
        <f t="shared" si="8"/>
        <v>Concluido</v>
      </c>
    </row>
    <row r="147" spans="1:27" s="43" customFormat="1" ht="15" customHeight="1">
      <c r="A147" s="115" t="s">
        <v>26</v>
      </c>
      <c r="B147" s="115" t="s">
        <v>136</v>
      </c>
      <c r="C147" s="108" t="s">
        <v>27</v>
      </c>
      <c r="D147" s="108">
        <v>4540</v>
      </c>
      <c r="E147" s="115" t="s">
        <v>383</v>
      </c>
      <c r="F147" s="115" t="s">
        <v>53</v>
      </c>
      <c r="G147" s="108" t="s">
        <v>29</v>
      </c>
      <c r="H147" s="115" t="s">
        <v>52</v>
      </c>
      <c r="I147" s="115" t="s">
        <v>31</v>
      </c>
      <c r="J147" s="115" t="s">
        <v>32</v>
      </c>
      <c r="K147" s="110" t="s">
        <v>33</v>
      </c>
      <c r="L147" s="116">
        <v>43871</v>
      </c>
      <c r="M147" s="117">
        <v>2020</v>
      </c>
      <c r="N147" s="117" t="s">
        <v>473</v>
      </c>
      <c r="O147" s="118" t="s">
        <v>553</v>
      </c>
      <c r="P147" s="119">
        <v>43901</v>
      </c>
      <c r="Q147" s="119">
        <v>43899</v>
      </c>
      <c r="R147" s="108" t="s">
        <v>34</v>
      </c>
      <c r="S147" s="104" t="s">
        <v>35</v>
      </c>
      <c r="T147" s="108">
        <v>39</v>
      </c>
      <c r="U147" s="104" t="s">
        <v>76</v>
      </c>
      <c r="V147" s="104" t="s">
        <v>585</v>
      </c>
      <c r="W147" s="108">
        <v>16671476</v>
      </c>
      <c r="X147" s="46">
        <f t="shared" si="6"/>
        <v>28</v>
      </c>
      <c r="Y147" s="46">
        <v>1</v>
      </c>
      <c r="Z147" s="46" t="str">
        <f t="shared" si="7"/>
        <v>16-30</v>
      </c>
      <c r="AA147" s="101" t="str">
        <f t="shared" si="8"/>
        <v>Concluido</v>
      </c>
    </row>
    <row r="148" spans="1:27" s="43" customFormat="1" ht="15" customHeight="1">
      <c r="A148" s="115" t="s">
        <v>26</v>
      </c>
      <c r="B148" s="115" t="s">
        <v>422</v>
      </c>
      <c r="C148" s="108" t="s">
        <v>27</v>
      </c>
      <c r="D148" s="108">
        <v>4536</v>
      </c>
      <c r="E148" s="115" t="s">
        <v>121</v>
      </c>
      <c r="F148" s="115" t="s">
        <v>121</v>
      </c>
      <c r="G148" s="108" t="s">
        <v>42</v>
      </c>
      <c r="H148" s="115" t="s">
        <v>43</v>
      </c>
      <c r="I148" s="115" t="s">
        <v>47</v>
      </c>
      <c r="J148" s="115" t="s">
        <v>79</v>
      </c>
      <c r="K148" s="110" t="s">
        <v>108</v>
      </c>
      <c r="L148" s="116">
        <v>43871</v>
      </c>
      <c r="M148" s="117">
        <v>2020</v>
      </c>
      <c r="N148" s="117" t="s">
        <v>473</v>
      </c>
      <c r="O148" s="118" t="s">
        <v>553</v>
      </c>
      <c r="P148" s="119">
        <v>43901</v>
      </c>
      <c r="Q148" s="119">
        <v>43885</v>
      </c>
      <c r="R148" s="108" t="s">
        <v>39</v>
      </c>
      <c r="S148" s="104" t="s">
        <v>389</v>
      </c>
      <c r="T148" s="108">
        <v>39</v>
      </c>
      <c r="U148" s="104" t="s">
        <v>76</v>
      </c>
      <c r="V148" s="104" t="s">
        <v>586</v>
      </c>
      <c r="W148" s="108">
        <v>43220214</v>
      </c>
      <c r="X148" s="46">
        <f t="shared" si="6"/>
        <v>14</v>
      </c>
      <c r="Y148" s="46">
        <v>1</v>
      </c>
      <c r="Z148" s="46" t="str">
        <f t="shared" si="7"/>
        <v>1-15</v>
      </c>
      <c r="AA148" s="101" t="str">
        <f t="shared" si="8"/>
        <v>Concluido</v>
      </c>
    </row>
    <row r="149" spans="1:27" s="43" customFormat="1" ht="15" customHeight="1">
      <c r="A149" s="115" t="s">
        <v>26</v>
      </c>
      <c r="B149" s="115" t="s">
        <v>422</v>
      </c>
      <c r="C149" s="108" t="s">
        <v>27</v>
      </c>
      <c r="D149" s="108">
        <v>4547</v>
      </c>
      <c r="E149" s="115" t="s">
        <v>74</v>
      </c>
      <c r="F149" s="115" t="s">
        <v>74</v>
      </c>
      <c r="G149" s="108" t="s">
        <v>42</v>
      </c>
      <c r="H149" s="115" t="s">
        <v>43</v>
      </c>
      <c r="I149" s="115" t="s">
        <v>77</v>
      </c>
      <c r="J149" s="115" t="s">
        <v>103</v>
      </c>
      <c r="K149" s="110" t="s">
        <v>110</v>
      </c>
      <c r="L149" s="116">
        <v>43872</v>
      </c>
      <c r="M149" s="117">
        <v>2020</v>
      </c>
      <c r="N149" s="117" t="s">
        <v>473</v>
      </c>
      <c r="O149" s="118" t="s">
        <v>553</v>
      </c>
      <c r="P149" s="119">
        <v>43902</v>
      </c>
      <c r="Q149" s="119">
        <v>43896</v>
      </c>
      <c r="R149" s="108">
        <v>29</v>
      </c>
      <c r="S149" s="104" t="s">
        <v>75</v>
      </c>
      <c r="T149" s="108" t="s">
        <v>29</v>
      </c>
      <c r="U149" s="104" t="s">
        <v>443</v>
      </c>
      <c r="V149" s="104" t="s">
        <v>587</v>
      </c>
      <c r="W149" s="108">
        <v>45026701</v>
      </c>
      <c r="X149" s="46">
        <f t="shared" si="6"/>
        <v>24</v>
      </c>
      <c r="Y149" s="46">
        <v>1</v>
      </c>
      <c r="Z149" s="46" t="str">
        <f t="shared" si="7"/>
        <v>16-30</v>
      </c>
      <c r="AA149" s="101" t="str">
        <f t="shared" si="8"/>
        <v>Concluido</v>
      </c>
    </row>
    <row r="150" spans="1:27" s="43" customFormat="1" ht="15" customHeight="1">
      <c r="A150" s="115" t="s">
        <v>26</v>
      </c>
      <c r="B150" s="115" t="s">
        <v>422</v>
      </c>
      <c r="C150" s="108" t="s">
        <v>27</v>
      </c>
      <c r="D150" s="108">
        <v>4548</v>
      </c>
      <c r="E150" s="115" t="s">
        <v>77</v>
      </c>
      <c r="F150" s="115" t="s">
        <v>28</v>
      </c>
      <c r="G150" s="108" t="s">
        <v>42</v>
      </c>
      <c r="H150" s="115" t="s">
        <v>43</v>
      </c>
      <c r="I150" s="115" t="s">
        <v>77</v>
      </c>
      <c r="J150" s="115" t="s">
        <v>103</v>
      </c>
      <c r="K150" s="110" t="s">
        <v>110</v>
      </c>
      <c r="L150" s="116">
        <v>43872</v>
      </c>
      <c r="M150" s="117">
        <v>2020</v>
      </c>
      <c r="N150" s="117" t="s">
        <v>473</v>
      </c>
      <c r="O150" s="118" t="s">
        <v>553</v>
      </c>
      <c r="P150" s="119">
        <v>43902</v>
      </c>
      <c r="Q150" s="119">
        <v>43896</v>
      </c>
      <c r="R150" s="108" t="s">
        <v>34</v>
      </c>
      <c r="S150" s="104" t="s">
        <v>35</v>
      </c>
      <c r="T150" s="108" t="s">
        <v>29</v>
      </c>
      <c r="U150" s="104" t="s">
        <v>443</v>
      </c>
      <c r="V150" s="104" t="s">
        <v>588</v>
      </c>
      <c r="W150" s="108">
        <v>42881269</v>
      </c>
      <c r="X150" s="46">
        <f t="shared" si="6"/>
        <v>24</v>
      </c>
      <c r="Y150" s="46">
        <v>1</v>
      </c>
      <c r="Z150" s="46" t="str">
        <f t="shared" si="7"/>
        <v>16-30</v>
      </c>
      <c r="AA150" s="101" t="str">
        <f t="shared" si="8"/>
        <v>Concluido</v>
      </c>
    </row>
    <row r="151" spans="1:27" s="43" customFormat="1" ht="15" customHeight="1">
      <c r="A151" s="115" t="s">
        <v>26</v>
      </c>
      <c r="B151" s="115" t="s">
        <v>422</v>
      </c>
      <c r="C151" s="108" t="s">
        <v>27</v>
      </c>
      <c r="D151" s="108">
        <v>4546</v>
      </c>
      <c r="E151" s="115" t="s">
        <v>74</v>
      </c>
      <c r="F151" s="115" t="s">
        <v>74</v>
      </c>
      <c r="G151" s="108" t="s">
        <v>29</v>
      </c>
      <c r="H151" s="115" t="s">
        <v>52</v>
      </c>
      <c r="I151" s="115" t="s">
        <v>31</v>
      </c>
      <c r="J151" s="115" t="s">
        <v>32</v>
      </c>
      <c r="K151" s="110" t="s">
        <v>33</v>
      </c>
      <c r="L151" s="116">
        <v>43872</v>
      </c>
      <c r="M151" s="117">
        <v>2020</v>
      </c>
      <c r="N151" s="117" t="s">
        <v>473</v>
      </c>
      <c r="O151" s="118" t="s">
        <v>553</v>
      </c>
      <c r="P151" s="119">
        <v>43902</v>
      </c>
      <c r="Q151" s="119">
        <v>43894</v>
      </c>
      <c r="R151" s="108">
        <v>29</v>
      </c>
      <c r="S151" s="104" t="s">
        <v>75</v>
      </c>
      <c r="T151" s="108">
        <v>20</v>
      </c>
      <c r="U151" s="104" t="s">
        <v>135</v>
      </c>
      <c r="V151" s="104" t="s">
        <v>589</v>
      </c>
      <c r="W151" s="108">
        <v>73042231</v>
      </c>
      <c r="X151" s="46">
        <f t="shared" si="6"/>
        <v>22</v>
      </c>
      <c r="Y151" s="46">
        <v>1</v>
      </c>
      <c r="Z151" s="46" t="str">
        <f t="shared" si="7"/>
        <v>16-30</v>
      </c>
      <c r="AA151" s="101" t="str">
        <f t="shared" si="8"/>
        <v>Concluido</v>
      </c>
    </row>
    <row r="152" spans="1:27" s="43" customFormat="1" ht="15" customHeight="1">
      <c r="A152" s="115" t="s">
        <v>26</v>
      </c>
      <c r="B152" s="115" t="s">
        <v>422</v>
      </c>
      <c r="C152" s="108" t="s">
        <v>27</v>
      </c>
      <c r="D152" s="108">
        <v>4550</v>
      </c>
      <c r="E152" s="115" t="s">
        <v>106</v>
      </c>
      <c r="F152" s="115" t="s">
        <v>28</v>
      </c>
      <c r="G152" s="108" t="s">
        <v>29</v>
      </c>
      <c r="H152" s="115" t="s">
        <v>414</v>
      </c>
      <c r="I152" s="115" t="s">
        <v>31</v>
      </c>
      <c r="J152" s="115" t="s">
        <v>32</v>
      </c>
      <c r="K152" s="110" t="s">
        <v>33</v>
      </c>
      <c r="L152" s="116">
        <v>43872</v>
      </c>
      <c r="M152" s="117">
        <v>2020</v>
      </c>
      <c r="N152" s="117" t="s">
        <v>473</v>
      </c>
      <c r="O152" s="118" t="s">
        <v>553</v>
      </c>
      <c r="P152" s="119">
        <v>43902</v>
      </c>
      <c r="Q152" s="119">
        <v>43894</v>
      </c>
      <c r="R152" s="108" t="s">
        <v>34</v>
      </c>
      <c r="S152" s="104" t="s">
        <v>35</v>
      </c>
      <c r="T152" s="108">
        <v>39</v>
      </c>
      <c r="U152" s="104" t="s">
        <v>76</v>
      </c>
      <c r="V152" s="104" t="s">
        <v>590</v>
      </c>
      <c r="W152" s="108">
        <v>45842312</v>
      </c>
      <c r="X152" s="46">
        <f t="shared" si="6"/>
        <v>22</v>
      </c>
      <c r="Y152" s="46">
        <v>1</v>
      </c>
      <c r="Z152" s="46" t="str">
        <f t="shared" si="7"/>
        <v>16-30</v>
      </c>
      <c r="AA152" s="101" t="str">
        <f t="shared" si="8"/>
        <v>Concluido</v>
      </c>
    </row>
    <row r="153" spans="1:27" s="43" customFormat="1" ht="15" customHeight="1">
      <c r="A153" s="115" t="s">
        <v>26</v>
      </c>
      <c r="B153" s="115" t="s">
        <v>36</v>
      </c>
      <c r="C153" s="108" t="s">
        <v>27</v>
      </c>
      <c r="D153" s="108">
        <v>4549</v>
      </c>
      <c r="E153" s="115" t="s">
        <v>86</v>
      </c>
      <c r="F153" s="115" t="s">
        <v>28</v>
      </c>
      <c r="G153" s="108" t="s">
        <v>42</v>
      </c>
      <c r="H153" s="115" t="s">
        <v>43</v>
      </c>
      <c r="I153" s="115" t="s">
        <v>86</v>
      </c>
      <c r="J153" s="115" t="s">
        <v>73</v>
      </c>
      <c r="K153" s="110" t="s">
        <v>33</v>
      </c>
      <c r="L153" s="116">
        <v>43872</v>
      </c>
      <c r="M153" s="117">
        <v>2020</v>
      </c>
      <c r="N153" s="117" t="s">
        <v>473</v>
      </c>
      <c r="O153" s="118" t="s">
        <v>553</v>
      </c>
      <c r="P153" s="119">
        <v>43902</v>
      </c>
      <c r="Q153" s="119">
        <v>43901</v>
      </c>
      <c r="R153" s="108" t="s">
        <v>34</v>
      </c>
      <c r="S153" s="104" t="s">
        <v>35</v>
      </c>
      <c r="T153" s="108">
        <v>39</v>
      </c>
      <c r="U153" s="104" t="s">
        <v>76</v>
      </c>
      <c r="V153" s="104" t="s">
        <v>591</v>
      </c>
      <c r="W153" s="108">
        <v>8941461</v>
      </c>
      <c r="X153" s="46">
        <f t="shared" si="6"/>
        <v>29</v>
      </c>
      <c r="Y153" s="46">
        <v>1</v>
      </c>
      <c r="Z153" s="46" t="str">
        <f t="shared" si="7"/>
        <v>16-30</v>
      </c>
      <c r="AA153" s="101" t="str">
        <f t="shared" si="8"/>
        <v>Concluido</v>
      </c>
    </row>
    <row r="154" spans="1:27" s="43" customFormat="1" ht="15" customHeight="1">
      <c r="A154" s="115" t="s">
        <v>26</v>
      </c>
      <c r="B154" s="115" t="s">
        <v>422</v>
      </c>
      <c r="C154" s="108" t="s">
        <v>27</v>
      </c>
      <c r="D154" s="108">
        <v>4553</v>
      </c>
      <c r="E154" s="115" t="s">
        <v>74</v>
      </c>
      <c r="F154" s="115" t="s">
        <v>74</v>
      </c>
      <c r="G154" s="108" t="s">
        <v>42</v>
      </c>
      <c r="H154" s="115" t="s">
        <v>43</v>
      </c>
      <c r="I154" s="115" t="s">
        <v>399</v>
      </c>
      <c r="J154" s="115" t="s">
        <v>394</v>
      </c>
      <c r="K154" s="110" t="s">
        <v>33</v>
      </c>
      <c r="L154" s="116">
        <v>43872</v>
      </c>
      <c r="M154" s="117">
        <v>2020</v>
      </c>
      <c r="N154" s="117" t="s">
        <v>473</v>
      </c>
      <c r="O154" s="118" t="s">
        <v>553</v>
      </c>
      <c r="P154" s="119">
        <v>43902</v>
      </c>
      <c r="Q154" s="119">
        <v>43894</v>
      </c>
      <c r="R154" s="108">
        <v>29</v>
      </c>
      <c r="S154" s="104" t="s">
        <v>75</v>
      </c>
      <c r="T154" s="108">
        <v>39</v>
      </c>
      <c r="U154" s="104" t="s">
        <v>76</v>
      </c>
      <c r="V154" s="104" t="s">
        <v>592</v>
      </c>
      <c r="W154" s="108">
        <v>44407975</v>
      </c>
      <c r="X154" s="46">
        <f t="shared" si="6"/>
        <v>22</v>
      </c>
      <c r="Y154" s="46">
        <v>1</v>
      </c>
      <c r="Z154" s="46" t="str">
        <f t="shared" si="7"/>
        <v>16-30</v>
      </c>
      <c r="AA154" s="101" t="str">
        <f t="shared" si="8"/>
        <v>Concluido</v>
      </c>
    </row>
    <row r="155" spans="1:27" s="43" customFormat="1">
      <c r="A155" s="115" t="s">
        <v>26</v>
      </c>
      <c r="B155" s="115" t="s">
        <v>422</v>
      </c>
      <c r="C155" s="108" t="s">
        <v>27</v>
      </c>
      <c r="D155" s="108">
        <v>4551</v>
      </c>
      <c r="E155" s="115" t="s">
        <v>78</v>
      </c>
      <c r="F155" s="115" t="s">
        <v>28</v>
      </c>
      <c r="G155" s="108" t="s">
        <v>42</v>
      </c>
      <c r="H155" s="115" t="s">
        <v>43</v>
      </c>
      <c r="I155" s="115" t="s">
        <v>593</v>
      </c>
      <c r="J155" s="115" t="s">
        <v>79</v>
      </c>
      <c r="K155" s="110" t="s">
        <v>80</v>
      </c>
      <c r="L155" s="116">
        <v>43872</v>
      </c>
      <c r="M155" s="117">
        <v>2020</v>
      </c>
      <c r="N155" s="117" t="s">
        <v>473</v>
      </c>
      <c r="O155" s="118" t="s">
        <v>553</v>
      </c>
      <c r="P155" s="119">
        <v>43902</v>
      </c>
      <c r="Q155" s="119">
        <v>43895</v>
      </c>
      <c r="R155" s="108" t="s">
        <v>34</v>
      </c>
      <c r="S155" s="104" t="s">
        <v>35</v>
      </c>
      <c r="T155" s="108" t="s">
        <v>29</v>
      </c>
      <c r="U155" s="104" t="s">
        <v>443</v>
      </c>
      <c r="V155" s="104" t="s">
        <v>594</v>
      </c>
      <c r="W155" s="108">
        <v>46307275</v>
      </c>
      <c r="X155" s="99">
        <f t="shared" si="6"/>
        <v>23</v>
      </c>
      <c r="Y155" s="46">
        <v>1</v>
      </c>
      <c r="Z155" s="46" t="str">
        <f t="shared" si="7"/>
        <v>16-30</v>
      </c>
      <c r="AA155" s="101" t="str">
        <f t="shared" si="8"/>
        <v>Concluido</v>
      </c>
    </row>
    <row r="156" spans="1:27" s="43" customFormat="1" ht="15" customHeight="1">
      <c r="A156" s="115" t="s">
        <v>26</v>
      </c>
      <c r="B156" s="115" t="s">
        <v>422</v>
      </c>
      <c r="C156" s="108" t="s">
        <v>27</v>
      </c>
      <c r="D156" s="108">
        <v>4552</v>
      </c>
      <c r="E156" s="115" t="s">
        <v>78</v>
      </c>
      <c r="F156" s="115" t="s">
        <v>28</v>
      </c>
      <c r="G156" s="108" t="s">
        <v>42</v>
      </c>
      <c r="H156" s="115" t="s">
        <v>43</v>
      </c>
      <c r="I156" s="115" t="s">
        <v>593</v>
      </c>
      <c r="J156" s="115" t="s">
        <v>79</v>
      </c>
      <c r="K156" s="110" t="s">
        <v>80</v>
      </c>
      <c r="L156" s="116">
        <v>43872</v>
      </c>
      <c r="M156" s="117">
        <v>2020</v>
      </c>
      <c r="N156" s="117" t="s">
        <v>473</v>
      </c>
      <c r="O156" s="118" t="s">
        <v>553</v>
      </c>
      <c r="P156" s="119">
        <v>43902</v>
      </c>
      <c r="Q156" s="119">
        <v>43895</v>
      </c>
      <c r="R156" s="108" t="s">
        <v>34</v>
      </c>
      <c r="S156" s="104" t="s">
        <v>35</v>
      </c>
      <c r="T156" s="108" t="s">
        <v>29</v>
      </c>
      <c r="U156" s="104" t="s">
        <v>443</v>
      </c>
      <c r="V156" s="104" t="s">
        <v>595</v>
      </c>
      <c r="W156" s="108">
        <v>3574396</v>
      </c>
      <c r="X156" s="46">
        <f t="shared" si="6"/>
        <v>23</v>
      </c>
      <c r="Y156" s="46">
        <v>1</v>
      </c>
      <c r="Z156" s="46" t="str">
        <f t="shared" si="7"/>
        <v>16-30</v>
      </c>
      <c r="AA156" s="101" t="str">
        <f t="shared" si="8"/>
        <v>Concluido</v>
      </c>
    </row>
    <row r="157" spans="1:27" s="43" customFormat="1" ht="15" customHeight="1">
      <c r="A157" s="115" t="s">
        <v>26</v>
      </c>
      <c r="B157" s="115" t="s">
        <v>422</v>
      </c>
      <c r="C157" s="108" t="s">
        <v>27</v>
      </c>
      <c r="D157" s="108">
        <v>4554</v>
      </c>
      <c r="E157" s="115" t="s">
        <v>78</v>
      </c>
      <c r="F157" s="115" t="s">
        <v>28</v>
      </c>
      <c r="G157" s="108" t="s">
        <v>42</v>
      </c>
      <c r="H157" s="115" t="s">
        <v>43</v>
      </c>
      <c r="I157" s="115" t="s">
        <v>593</v>
      </c>
      <c r="J157" s="115" t="s">
        <v>79</v>
      </c>
      <c r="K157" s="110" t="s">
        <v>80</v>
      </c>
      <c r="L157" s="116">
        <v>43872</v>
      </c>
      <c r="M157" s="117">
        <v>2020</v>
      </c>
      <c r="N157" s="117" t="s">
        <v>473</v>
      </c>
      <c r="O157" s="118" t="s">
        <v>553</v>
      </c>
      <c r="P157" s="119">
        <v>43902</v>
      </c>
      <c r="Q157" s="119">
        <v>43895</v>
      </c>
      <c r="R157" s="108" t="s">
        <v>34</v>
      </c>
      <c r="S157" s="104" t="s">
        <v>35</v>
      </c>
      <c r="T157" s="108" t="s">
        <v>29</v>
      </c>
      <c r="U157" s="104" t="s">
        <v>443</v>
      </c>
      <c r="V157" s="104" t="s">
        <v>596</v>
      </c>
      <c r="W157" s="108">
        <v>42699149</v>
      </c>
      <c r="X157" s="46">
        <f t="shared" si="6"/>
        <v>23</v>
      </c>
      <c r="Y157" s="46">
        <v>1</v>
      </c>
      <c r="Z157" s="46" t="str">
        <f t="shared" si="7"/>
        <v>16-30</v>
      </c>
      <c r="AA157" s="101" t="str">
        <f t="shared" si="8"/>
        <v>Concluido</v>
      </c>
    </row>
    <row r="158" spans="1:27" s="43" customFormat="1" ht="15" customHeight="1">
      <c r="A158" s="115" t="s">
        <v>26</v>
      </c>
      <c r="B158" s="115" t="s">
        <v>422</v>
      </c>
      <c r="C158" s="108" t="s">
        <v>27</v>
      </c>
      <c r="D158" s="108">
        <v>4555</v>
      </c>
      <c r="E158" s="115" t="s">
        <v>74</v>
      </c>
      <c r="F158" s="115" t="s">
        <v>74</v>
      </c>
      <c r="G158" s="108" t="s">
        <v>42</v>
      </c>
      <c r="H158" s="115" t="s">
        <v>43</v>
      </c>
      <c r="I158" s="115" t="s">
        <v>593</v>
      </c>
      <c r="J158" s="115" t="s">
        <v>79</v>
      </c>
      <c r="K158" s="110" t="s">
        <v>80</v>
      </c>
      <c r="L158" s="116">
        <v>43872</v>
      </c>
      <c r="M158" s="117">
        <v>2020</v>
      </c>
      <c r="N158" s="117" t="s">
        <v>473</v>
      </c>
      <c r="O158" s="118" t="s">
        <v>553</v>
      </c>
      <c r="P158" s="119">
        <v>43902</v>
      </c>
      <c r="Q158" s="119">
        <v>43895</v>
      </c>
      <c r="R158" s="108">
        <v>29</v>
      </c>
      <c r="S158" s="104" t="s">
        <v>75</v>
      </c>
      <c r="T158" s="108">
        <v>20</v>
      </c>
      <c r="U158" s="104" t="s">
        <v>135</v>
      </c>
      <c r="V158" s="104" t="s">
        <v>597</v>
      </c>
      <c r="W158" s="108">
        <v>3662317</v>
      </c>
      <c r="X158" s="46">
        <f t="shared" si="6"/>
        <v>23</v>
      </c>
      <c r="Y158" s="46">
        <v>1</v>
      </c>
      <c r="Z158" s="46" t="str">
        <f t="shared" si="7"/>
        <v>16-30</v>
      </c>
      <c r="AA158" s="101" t="str">
        <f t="shared" si="8"/>
        <v>Concluido</v>
      </c>
    </row>
    <row r="159" spans="1:27" s="43" customFormat="1" ht="15" customHeight="1">
      <c r="A159" s="115" t="s">
        <v>26</v>
      </c>
      <c r="B159" s="115" t="s">
        <v>422</v>
      </c>
      <c r="C159" s="108" t="s">
        <v>27</v>
      </c>
      <c r="D159" s="108">
        <v>4556</v>
      </c>
      <c r="E159" s="115" t="s">
        <v>78</v>
      </c>
      <c r="F159" s="115" t="s">
        <v>28</v>
      </c>
      <c r="G159" s="108" t="s">
        <v>42</v>
      </c>
      <c r="H159" s="115" t="s">
        <v>43</v>
      </c>
      <c r="I159" s="115" t="s">
        <v>593</v>
      </c>
      <c r="J159" s="115" t="s">
        <v>79</v>
      </c>
      <c r="K159" s="110" t="s">
        <v>80</v>
      </c>
      <c r="L159" s="116">
        <v>43872</v>
      </c>
      <c r="M159" s="117">
        <v>2020</v>
      </c>
      <c r="N159" s="117" t="s">
        <v>473</v>
      </c>
      <c r="O159" s="118" t="s">
        <v>553</v>
      </c>
      <c r="P159" s="119">
        <v>43902</v>
      </c>
      <c r="Q159" s="119">
        <v>43895</v>
      </c>
      <c r="R159" s="108" t="s">
        <v>34</v>
      </c>
      <c r="S159" s="104" t="s">
        <v>35</v>
      </c>
      <c r="T159" s="108">
        <v>39</v>
      </c>
      <c r="U159" s="104" t="s">
        <v>76</v>
      </c>
      <c r="V159" s="104" t="s">
        <v>598</v>
      </c>
      <c r="W159" s="108">
        <v>46967322</v>
      </c>
      <c r="X159" s="46">
        <f t="shared" si="6"/>
        <v>23</v>
      </c>
      <c r="Y159" s="46">
        <v>1</v>
      </c>
      <c r="Z159" s="46" t="str">
        <f t="shared" si="7"/>
        <v>16-30</v>
      </c>
      <c r="AA159" s="101" t="str">
        <f t="shared" si="8"/>
        <v>Concluido</v>
      </c>
    </row>
    <row r="160" spans="1:27" s="43" customFormat="1" ht="15" customHeight="1">
      <c r="A160" s="115" t="s">
        <v>26</v>
      </c>
      <c r="B160" s="115" t="s">
        <v>422</v>
      </c>
      <c r="C160" s="108" t="s">
        <v>27</v>
      </c>
      <c r="D160" s="108">
        <v>4544</v>
      </c>
      <c r="E160" s="115" t="s">
        <v>599</v>
      </c>
      <c r="F160" s="115" t="s">
        <v>53</v>
      </c>
      <c r="G160" s="108" t="s">
        <v>42</v>
      </c>
      <c r="H160" s="115" t="s">
        <v>43</v>
      </c>
      <c r="I160" s="115" t="s">
        <v>600</v>
      </c>
      <c r="J160" s="115" t="s">
        <v>97</v>
      </c>
      <c r="K160" s="110" t="s">
        <v>98</v>
      </c>
      <c r="L160" s="116">
        <v>43872</v>
      </c>
      <c r="M160" s="117">
        <v>2020</v>
      </c>
      <c r="N160" s="117" t="s">
        <v>473</v>
      </c>
      <c r="O160" s="118" t="s">
        <v>553</v>
      </c>
      <c r="P160" s="119">
        <v>43902</v>
      </c>
      <c r="Q160" s="119">
        <v>43894</v>
      </c>
      <c r="R160" s="108" t="s">
        <v>34</v>
      </c>
      <c r="S160" s="104" t="s">
        <v>35</v>
      </c>
      <c r="T160" s="108">
        <v>39</v>
      </c>
      <c r="U160" s="104" t="s">
        <v>76</v>
      </c>
      <c r="V160" s="104" t="s">
        <v>601</v>
      </c>
      <c r="W160" s="108">
        <v>5415871</v>
      </c>
      <c r="X160" s="46">
        <f t="shared" si="6"/>
        <v>22</v>
      </c>
      <c r="Y160" s="46">
        <v>1</v>
      </c>
      <c r="Z160" s="46" t="str">
        <f t="shared" si="7"/>
        <v>16-30</v>
      </c>
      <c r="AA160" s="101" t="str">
        <f t="shared" si="8"/>
        <v>Concluido</v>
      </c>
    </row>
    <row r="161" spans="1:27" s="43" customFormat="1" ht="15" customHeight="1">
      <c r="A161" s="115" t="s">
        <v>26</v>
      </c>
      <c r="B161" s="115" t="s">
        <v>422</v>
      </c>
      <c r="C161" s="108" t="s">
        <v>27</v>
      </c>
      <c r="D161" s="108">
        <v>4545</v>
      </c>
      <c r="E161" s="115" t="s">
        <v>74</v>
      </c>
      <c r="F161" s="115" t="s">
        <v>74</v>
      </c>
      <c r="G161" s="108" t="s">
        <v>42</v>
      </c>
      <c r="H161" s="115" t="s">
        <v>43</v>
      </c>
      <c r="I161" s="115" t="s">
        <v>602</v>
      </c>
      <c r="J161" s="115" t="s">
        <v>73</v>
      </c>
      <c r="K161" s="110" t="s">
        <v>378</v>
      </c>
      <c r="L161" s="116">
        <v>43872</v>
      </c>
      <c r="M161" s="117">
        <v>2020</v>
      </c>
      <c r="N161" s="117" t="s">
        <v>473</v>
      </c>
      <c r="O161" s="118" t="s">
        <v>553</v>
      </c>
      <c r="P161" s="119">
        <v>43902</v>
      </c>
      <c r="Q161" s="119">
        <v>43900</v>
      </c>
      <c r="R161" s="108">
        <v>29</v>
      </c>
      <c r="S161" s="104" t="s">
        <v>75</v>
      </c>
      <c r="T161" s="108">
        <v>20</v>
      </c>
      <c r="U161" s="104" t="s">
        <v>135</v>
      </c>
      <c r="V161" s="104" t="s">
        <v>603</v>
      </c>
      <c r="W161" s="108">
        <v>22262073</v>
      </c>
      <c r="X161" s="46">
        <f t="shared" si="6"/>
        <v>28</v>
      </c>
      <c r="Y161" s="46">
        <v>1</v>
      </c>
      <c r="Z161" s="46" t="str">
        <f t="shared" si="7"/>
        <v>16-30</v>
      </c>
      <c r="AA161" s="101" t="str">
        <f t="shared" si="8"/>
        <v>Concluido</v>
      </c>
    </row>
    <row r="162" spans="1:27" s="43" customFormat="1" ht="15" customHeight="1">
      <c r="A162" s="115" t="s">
        <v>26</v>
      </c>
      <c r="B162" s="115" t="s">
        <v>422</v>
      </c>
      <c r="C162" s="108" t="s">
        <v>27</v>
      </c>
      <c r="D162" s="108">
        <v>4560</v>
      </c>
      <c r="E162" s="115" t="s">
        <v>604</v>
      </c>
      <c r="F162" s="115" t="s">
        <v>53</v>
      </c>
      <c r="G162" s="108" t="s">
        <v>42</v>
      </c>
      <c r="H162" s="115" t="s">
        <v>43</v>
      </c>
      <c r="I162" s="115" t="s">
        <v>31</v>
      </c>
      <c r="J162" s="115" t="s">
        <v>32</v>
      </c>
      <c r="K162" s="110" t="s">
        <v>33</v>
      </c>
      <c r="L162" s="116">
        <v>43873</v>
      </c>
      <c r="M162" s="117">
        <v>2020</v>
      </c>
      <c r="N162" s="117" t="s">
        <v>473</v>
      </c>
      <c r="O162" s="118" t="s">
        <v>553</v>
      </c>
      <c r="P162" s="119">
        <v>43903</v>
      </c>
      <c r="Q162" s="119">
        <v>43902</v>
      </c>
      <c r="R162" s="108" t="s">
        <v>34</v>
      </c>
      <c r="S162" s="104" t="s">
        <v>35</v>
      </c>
      <c r="T162" s="108" t="s">
        <v>29</v>
      </c>
      <c r="U162" s="104" t="s">
        <v>443</v>
      </c>
      <c r="V162" s="104" t="s">
        <v>605</v>
      </c>
      <c r="W162" s="108">
        <v>26710048</v>
      </c>
      <c r="X162" s="46">
        <f t="shared" si="6"/>
        <v>29</v>
      </c>
      <c r="Y162" s="46">
        <v>1</v>
      </c>
      <c r="Z162" s="46" t="str">
        <f t="shared" si="7"/>
        <v>16-30</v>
      </c>
      <c r="AA162" s="101" t="str">
        <f t="shared" si="8"/>
        <v>Concluido</v>
      </c>
    </row>
    <row r="163" spans="1:27" s="43" customFormat="1" ht="15" customHeight="1">
      <c r="A163" s="115" t="s">
        <v>26</v>
      </c>
      <c r="B163" s="115" t="s">
        <v>136</v>
      </c>
      <c r="C163" s="108" t="s">
        <v>27</v>
      </c>
      <c r="D163" s="108">
        <v>4559</v>
      </c>
      <c r="E163" s="115" t="s">
        <v>606</v>
      </c>
      <c r="F163" s="115" t="s">
        <v>607</v>
      </c>
      <c r="G163" s="108" t="s">
        <v>29</v>
      </c>
      <c r="H163" s="115" t="s">
        <v>30</v>
      </c>
      <c r="I163" s="115" t="s">
        <v>31</v>
      </c>
      <c r="J163" s="115" t="s">
        <v>32</v>
      </c>
      <c r="K163" s="110" t="s">
        <v>33</v>
      </c>
      <c r="L163" s="116">
        <v>43873</v>
      </c>
      <c r="M163" s="117">
        <v>2020</v>
      </c>
      <c r="N163" s="117" t="s">
        <v>473</v>
      </c>
      <c r="O163" s="118" t="s">
        <v>553</v>
      </c>
      <c r="P163" s="119">
        <v>43903</v>
      </c>
      <c r="Q163" s="119">
        <v>43885</v>
      </c>
      <c r="R163" s="108" t="s">
        <v>34</v>
      </c>
      <c r="S163" s="104" t="s">
        <v>35</v>
      </c>
      <c r="T163" s="108">
        <v>39</v>
      </c>
      <c r="U163" s="104" t="s">
        <v>76</v>
      </c>
      <c r="V163" s="104" t="s">
        <v>608</v>
      </c>
      <c r="W163" s="108">
        <v>73034579</v>
      </c>
      <c r="X163" s="46">
        <f t="shared" si="6"/>
        <v>12</v>
      </c>
      <c r="Y163" s="46">
        <v>1</v>
      </c>
      <c r="Z163" s="46" t="str">
        <f t="shared" si="7"/>
        <v>1-15</v>
      </c>
      <c r="AA163" s="101" t="str">
        <f t="shared" si="8"/>
        <v>Concluido</v>
      </c>
    </row>
    <row r="164" spans="1:27" s="43" customFormat="1" ht="15" customHeight="1">
      <c r="A164" s="115" t="s">
        <v>26</v>
      </c>
      <c r="B164" s="115" t="s">
        <v>136</v>
      </c>
      <c r="C164" s="108" t="s">
        <v>27</v>
      </c>
      <c r="D164" s="108">
        <v>4562</v>
      </c>
      <c r="E164" s="115" t="s">
        <v>106</v>
      </c>
      <c r="F164" s="115" t="s">
        <v>28</v>
      </c>
      <c r="G164" s="108" t="s">
        <v>29</v>
      </c>
      <c r="H164" s="115" t="s">
        <v>30</v>
      </c>
      <c r="I164" s="115" t="s">
        <v>31</v>
      </c>
      <c r="J164" s="115" t="s">
        <v>32</v>
      </c>
      <c r="K164" s="110" t="s">
        <v>33</v>
      </c>
      <c r="L164" s="116">
        <v>43874</v>
      </c>
      <c r="M164" s="117">
        <v>2020</v>
      </c>
      <c r="N164" s="117" t="s">
        <v>473</v>
      </c>
      <c r="O164" s="118" t="s">
        <v>553</v>
      </c>
      <c r="P164" s="119">
        <v>43904</v>
      </c>
      <c r="Q164" s="119">
        <v>43899</v>
      </c>
      <c r="R164" s="108" t="s">
        <v>34</v>
      </c>
      <c r="S164" s="104" t="s">
        <v>35</v>
      </c>
      <c r="T164" s="108" t="s">
        <v>29</v>
      </c>
      <c r="U164" s="104" t="s">
        <v>443</v>
      </c>
      <c r="V164" s="104" t="s">
        <v>609</v>
      </c>
      <c r="W164" s="108">
        <v>48277404</v>
      </c>
      <c r="X164" s="46">
        <f t="shared" si="6"/>
        <v>25</v>
      </c>
      <c r="Y164" s="46">
        <v>1</v>
      </c>
      <c r="Z164" s="46" t="str">
        <f t="shared" si="7"/>
        <v>16-30</v>
      </c>
      <c r="AA164" s="101" t="str">
        <f t="shared" si="8"/>
        <v>Concluido</v>
      </c>
    </row>
    <row r="165" spans="1:27" s="43" customFormat="1" ht="15" customHeight="1">
      <c r="A165" s="115" t="s">
        <v>26</v>
      </c>
      <c r="B165" s="115" t="s">
        <v>136</v>
      </c>
      <c r="C165" s="108" t="s">
        <v>27</v>
      </c>
      <c r="D165" s="108">
        <v>4563</v>
      </c>
      <c r="E165" s="115" t="s">
        <v>37</v>
      </c>
      <c r="F165" s="115" t="s">
        <v>610</v>
      </c>
      <c r="G165" s="108" t="s">
        <v>42</v>
      </c>
      <c r="H165" s="115" t="s">
        <v>43</v>
      </c>
      <c r="I165" s="115" t="s">
        <v>37</v>
      </c>
      <c r="J165" s="115" t="s">
        <v>73</v>
      </c>
      <c r="K165" s="110" t="s">
        <v>126</v>
      </c>
      <c r="L165" s="116">
        <v>43875</v>
      </c>
      <c r="M165" s="117">
        <v>2020</v>
      </c>
      <c r="N165" s="117" t="s">
        <v>473</v>
      </c>
      <c r="O165" s="118" t="s">
        <v>553</v>
      </c>
      <c r="P165" s="119">
        <v>43905</v>
      </c>
      <c r="Q165" s="119">
        <v>43900</v>
      </c>
      <c r="R165" s="108" t="s">
        <v>34</v>
      </c>
      <c r="S165" s="104" t="s">
        <v>35</v>
      </c>
      <c r="T165" s="108" t="s">
        <v>29</v>
      </c>
      <c r="U165" s="104" t="s">
        <v>443</v>
      </c>
      <c r="V165" s="104" t="s">
        <v>611</v>
      </c>
      <c r="W165" s="108">
        <v>21465820</v>
      </c>
      <c r="X165" s="46">
        <f t="shared" si="6"/>
        <v>25</v>
      </c>
      <c r="Y165" s="46">
        <v>1</v>
      </c>
      <c r="Z165" s="46" t="str">
        <f t="shared" si="7"/>
        <v>16-30</v>
      </c>
      <c r="AA165" s="101" t="str">
        <f t="shared" si="8"/>
        <v>Concluido</v>
      </c>
    </row>
    <row r="166" spans="1:27" s="43" customFormat="1" ht="15" customHeight="1">
      <c r="A166" s="115" t="s">
        <v>26</v>
      </c>
      <c r="B166" s="115" t="s">
        <v>422</v>
      </c>
      <c r="C166" s="108" t="s">
        <v>27</v>
      </c>
      <c r="D166" s="108">
        <v>4564</v>
      </c>
      <c r="E166" s="115" t="s">
        <v>74</v>
      </c>
      <c r="F166" s="115" t="s">
        <v>74</v>
      </c>
      <c r="G166" s="108" t="s">
        <v>29</v>
      </c>
      <c r="H166" s="115" t="s">
        <v>30</v>
      </c>
      <c r="I166" s="115" t="s">
        <v>31</v>
      </c>
      <c r="J166" s="115" t="s">
        <v>32</v>
      </c>
      <c r="K166" s="110" t="s">
        <v>33</v>
      </c>
      <c r="L166" s="116">
        <v>43875</v>
      </c>
      <c r="M166" s="117">
        <v>2020</v>
      </c>
      <c r="N166" s="117" t="s">
        <v>473</v>
      </c>
      <c r="O166" s="118" t="s">
        <v>553</v>
      </c>
      <c r="P166" s="119">
        <v>43905</v>
      </c>
      <c r="Q166" s="119">
        <v>43896</v>
      </c>
      <c r="R166" s="108">
        <v>29</v>
      </c>
      <c r="S166" s="104" t="s">
        <v>75</v>
      </c>
      <c r="T166" s="108">
        <v>39</v>
      </c>
      <c r="U166" s="104" t="s">
        <v>76</v>
      </c>
      <c r="V166" s="104" t="s">
        <v>612</v>
      </c>
      <c r="W166" s="108">
        <v>45876440</v>
      </c>
      <c r="X166" s="46">
        <f t="shared" si="6"/>
        <v>21</v>
      </c>
      <c r="Y166" s="46">
        <v>1</v>
      </c>
      <c r="Z166" s="46" t="str">
        <f t="shared" si="7"/>
        <v>16-30</v>
      </c>
      <c r="AA166" s="101" t="str">
        <f t="shared" si="8"/>
        <v>Concluido</v>
      </c>
    </row>
    <row r="167" spans="1:27" s="43" customFormat="1" ht="15" customHeight="1">
      <c r="A167" s="115" t="s">
        <v>26</v>
      </c>
      <c r="B167" s="115" t="s">
        <v>422</v>
      </c>
      <c r="C167" s="108" t="s">
        <v>27</v>
      </c>
      <c r="D167" s="108">
        <v>4565</v>
      </c>
      <c r="E167" s="115" t="s">
        <v>74</v>
      </c>
      <c r="F167" s="115" t="s">
        <v>74</v>
      </c>
      <c r="G167" s="108" t="s">
        <v>29</v>
      </c>
      <c r="H167" s="115" t="s">
        <v>30</v>
      </c>
      <c r="I167" s="115" t="s">
        <v>31</v>
      </c>
      <c r="J167" s="115" t="s">
        <v>32</v>
      </c>
      <c r="K167" s="110" t="s">
        <v>33</v>
      </c>
      <c r="L167" s="116">
        <v>43875</v>
      </c>
      <c r="M167" s="117">
        <v>2020</v>
      </c>
      <c r="N167" s="117" t="s">
        <v>473</v>
      </c>
      <c r="O167" s="118" t="s">
        <v>553</v>
      </c>
      <c r="P167" s="119">
        <v>43905</v>
      </c>
      <c r="Q167" s="119">
        <v>43901</v>
      </c>
      <c r="R167" s="108">
        <v>29</v>
      </c>
      <c r="S167" s="104" t="s">
        <v>75</v>
      </c>
      <c r="T167" s="108">
        <v>20</v>
      </c>
      <c r="U167" s="104" t="s">
        <v>135</v>
      </c>
      <c r="V167" s="104" t="s">
        <v>613</v>
      </c>
      <c r="W167" s="108">
        <v>73666710</v>
      </c>
      <c r="X167" s="46">
        <f t="shared" si="6"/>
        <v>26</v>
      </c>
      <c r="Y167" s="46">
        <v>1</v>
      </c>
      <c r="Z167" s="46" t="str">
        <f t="shared" si="7"/>
        <v>16-30</v>
      </c>
      <c r="AA167" s="101" t="str">
        <f t="shared" si="8"/>
        <v>Concluido</v>
      </c>
    </row>
    <row r="168" spans="1:27" s="43" customFormat="1" ht="15" customHeight="1">
      <c r="A168" s="115" t="s">
        <v>26</v>
      </c>
      <c r="B168" s="115" t="s">
        <v>136</v>
      </c>
      <c r="C168" s="108" t="s">
        <v>27</v>
      </c>
      <c r="D168" s="108">
        <v>4566</v>
      </c>
      <c r="E168" s="115" t="s">
        <v>74</v>
      </c>
      <c r="F168" s="115" t="s">
        <v>74</v>
      </c>
      <c r="G168" s="108" t="s">
        <v>42</v>
      </c>
      <c r="H168" s="115" t="s">
        <v>43</v>
      </c>
      <c r="I168" s="115" t="s">
        <v>47</v>
      </c>
      <c r="J168" s="115" t="s">
        <v>79</v>
      </c>
      <c r="K168" s="110" t="s">
        <v>108</v>
      </c>
      <c r="L168" s="116">
        <v>43876</v>
      </c>
      <c r="M168" s="117">
        <v>2020</v>
      </c>
      <c r="N168" s="117" t="s">
        <v>473</v>
      </c>
      <c r="O168" s="118" t="s">
        <v>553</v>
      </c>
      <c r="P168" s="119">
        <v>43906</v>
      </c>
      <c r="Q168" s="119">
        <v>43896</v>
      </c>
      <c r="R168" s="108">
        <v>29</v>
      </c>
      <c r="S168" s="104" t="s">
        <v>75</v>
      </c>
      <c r="T168" s="108">
        <v>20</v>
      </c>
      <c r="U168" s="104" t="s">
        <v>135</v>
      </c>
      <c r="V168" s="104" t="s">
        <v>614</v>
      </c>
      <c r="W168" s="108">
        <v>19032711</v>
      </c>
      <c r="X168" s="46">
        <f t="shared" si="6"/>
        <v>20</v>
      </c>
      <c r="Y168" s="46">
        <v>1</v>
      </c>
      <c r="Z168" s="46" t="str">
        <f t="shared" si="7"/>
        <v>16-30</v>
      </c>
      <c r="AA168" s="101" t="str">
        <f t="shared" si="8"/>
        <v>Concluido</v>
      </c>
    </row>
    <row r="169" spans="1:27" s="43" customFormat="1" ht="15" customHeight="1">
      <c r="A169" s="115" t="s">
        <v>26</v>
      </c>
      <c r="B169" s="115" t="s">
        <v>136</v>
      </c>
      <c r="C169" s="108" t="s">
        <v>27</v>
      </c>
      <c r="D169" s="108">
        <v>4570</v>
      </c>
      <c r="E169" s="115" t="s">
        <v>116</v>
      </c>
      <c r="F169" s="115" t="s">
        <v>53</v>
      </c>
      <c r="G169" s="108" t="s">
        <v>42</v>
      </c>
      <c r="H169" s="115" t="s">
        <v>43</v>
      </c>
      <c r="I169" s="115" t="s">
        <v>382</v>
      </c>
      <c r="J169" s="115" t="s">
        <v>95</v>
      </c>
      <c r="K169" s="110" t="s">
        <v>117</v>
      </c>
      <c r="L169" s="116">
        <v>43878</v>
      </c>
      <c r="M169" s="117">
        <v>2020</v>
      </c>
      <c r="N169" s="117" t="s">
        <v>473</v>
      </c>
      <c r="O169" s="118" t="s">
        <v>553</v>
      </c>
      <c r="P169" s="119">
        <v>43908</v>
      </c>
      <c r="Q169" s="119">
        <v>43901</v>
      </c>
      <c r="R169" s="108" t="s">
        <v>34</v>
      </c>
      <c r="S169" s="104" t="s">
        <v>35</v>
      </c>
      <c r="T169" s="108" t="s">
        <v>29</v>
      </c>
      <c r="U169" s="104" t="s">
        <v>443</v>
      </c>
      <c r="V169" s="104" t="s">
        <v>615</v>
      </c>
      <c r="W169" s="108">
        <v>33431677</v>
      </c>
      <c r="X169" s="46">
        <f t="shared" si="6"/>
        <v>23</v>
      </c>
      <c r="Y169" s="46">
        <v>1</v>
      </c>
      <c r="Z169" s="46" t="str">
        <f t="shared" si="7"/>
        <v>16-30</v>
      </c>
      <c r="AA169" s="101" t="str">
        <f t="shared" si="8"/>
        <v>Concluido</v>
      </c>
    </row>
    <row r="170" spans="1:27" s="43" customFormat="1" ht="15" customHeight="1">
      <c r="A170" s="115" t="s">
        <v>26</v>
      </c>
      <c r="B170" s="115" t="s">
        <v>136</v>
      </c>
      <c r="C170" s="108" t="s">
        <v>27</v>
      </c>
      <c r="D170" s="108">
        <v>4567</v>
      </c>
      <c r="E170" s="115" t="s">
        <v>74</v>
      </c>
      <c r="F170" s="115" t="s">
        <v>74</v>
      </c>
      <c r="G170" s="108" t="s">
        <v>29</v>
      </c>
      <c r="H170" s="115" t="s">
        <v>30</v>
      </c>
      <c r="I170" s="115" t="s">
        <v>31</v>
      </c>
      <c r="J170" s="115" t="s">
        <v>32</v>
      </c>
      <c r="K170" s="110" t="s">
        <v>33</v>
      </c>
      <c r="L170" s="116">
        <v>43878</v>
      </c>
      <c r="M170" s="117">
        <v>2020</v>
      </c>
      <c r="N170" s="117" t="s">
        <v>473</v>
      </c>
      <c r="O170" s="118" t="s">
        <v>553</v>
      </c>
      <c r="P170" s="119">
        <v>43908</v>
      </c>
      <c r="Q170" s="119">
        <v>43901</v>
      </c>
      <c r="R170" s="108">
        <v>29</v>
      </c>
      <c r="S170" s="104" t="s">
        <v>75</v>
      </c>
      <c r="T170" s="108">
        <v>20</v>
      </c>
      <c r="U170" s="104" t="s">
        <v>135</v>
      </c>
      <c r="V170" s="104" t="s">
        <v>616</v>
      </c>
      <c r="W170" s="108">
        <v>471817</v>
      </c>
      <c r="X170" s="46">
        <f t="shared" si="6"/>
        <v>23</v>
      </c>
      <c r="Y170" s="46">
        <v>1</v>
      </c>
      <c r="Z170" s="46" t="str">
        <f t="shared" si="7"/>
        <v>16-30</v>
      </c>
      <c r="AA170" s="101" t="str">
        <f t="shared" si="8"/>
        <v>Concluido</v>
      </c>
    </row>
    <row r="171" spans="1:27" s="43" customFormat="1" ht="15" customHeight="1">
      <c r="A171" s="115" t="s">
        <v>26</v>
      </c>
      <c r="B171" s="115" t="s">
        <v>136</v>
      </c>
      <c r="C171" s="108" t="s">
        <v>27</v>
      </c>
      <c r="D171" s="108">
        <v>4568</v>
      </c>
      <c r="E171" s="115" t="s">
        <v>66</v>
      </c>
      <c r="F171" s="115" t="s">
        <v>28</v>
      </c>
      <c r="G171" s="108" t="s">
        <v>29</v>
      </c>
      <c r="H171" s="115" t="s">
        <v>30</v>
      </c>
      <c r="I171" s="115" t="s">
        <v>31</v>
      </c>
      <c r="J171" s="115" t="s">
        <v>32</v>
      </c>
      <c r="K171" s="110" t="s">
        <v>33</v>
      </c>
      <c r="L171" s="116">
        <v>43878</v>
      </c>
      <c r="M171" s="117">
        <v>2020</v>
      </c>
      <c r="N171" s="117" t="s">
        <v>473</v>
      </c>
      <c r="O171" s="118" t="s">
        <v>553</v>
      </c>
      <c r="P171" s="119">
        <v>43908</v>
      </c>
      <c r="Q171" s="119">
        <v>43901</v>
      </c>
      <c r="R171" s="108" t="s">
        <v>34</v>
      </c>
      <c r="S171" s="104" t="s">
        <v>35</v>
      </c>
      <c r="T171" s="108" t="s">
        <v>29</v>
      </c>
      <c r="U171" s="104" t="s">
        <v>443</v>
      </c>
      <c r="V171" s="104" t="s">
        <v>617</v>
      </c>
      <c r="W171" s="108">
        <v>47778450</v>
      </c>
      <c r="X171" s="46">
        <f t="shared" si="6"/>
        <v>23</v>
      </c>
      <c r="Y171" s="46">
        <v>1</v>
      </c>
      <c r="Z171" s="46" t="str">
        <f t="shared" si="7"/>
        <v>16-30</v>
      </c>
      <c r="AA171" s="101" t="str">
        <f t="shared" si="8"/>
        <v>Concluido</v>
      </c>
    </row>
    <row r="172" spans="1:27" s="43" customFormat="1">
      <c r="A172" s="115" t="s">
        <v>26</v>
      </c>
      <c r="B172" s="115" t="s">
        <v>136</v>
      </c>
      <c r="C172" s="108" t="s">
        <v>27</v>
      </c>
      <c r="D172" s="108">
        <v>4569</v>
      </c>
      <c r="E172" s="115" t="s">
        <v>113</v>
      </c>
      <c r="F172" s="115" t="s">
        <v>53</v>
      </c>
      <c r="G172" s="108" t="s">
        <v>42</v>
      </c>
      <c r="H172" s="115" t="s">
        <v>43</v>
      </c>
      <c r="I172" s="115" t="s">
        <v>44</v>
      </c>
      <c r="J172" s="115" t="s">
        <v>394</v>
      </c>
      <c r="K172" s="110" t="s">
        <v>33</v>
      </c>
      <c r="L172" s="116">
        <v>43878</v>
      </c>
      <c r="M172" s="117">
        <v>2020</v>
      </c>
      <c r="N172" s="117" t="s">
        <v>473</v>
      </c>
      <c r="O172" s="118" t="s">
        <v>553</v>
      </c>
      <c r="P172" s="119">
        <v>43908</v>
      </c>
      <c r="Q172" s="119">
        <v>43901</v>
      </c>
      <c r="R172" s="108" t="s">
        <v>34</v>
      </c>
      <c r="S172" s="104" t="s">
        <v>35</v>
      </c>
      <c r="T172" s="108" t="s">
        <v>29</v>
      </c>
      <c r="U172" s="104" t="s">
        <v>443</v>
      </c>
      <c r="V172" s="104" t="s">
        <v>618</v>
      </c>
      <c r="W172" s="108">
        <v>9436007</v>
      </c>
      <c r="X172" s="99">
        <f t="shared" si="6"/>
        <v>23</v>
      </c>
      <c r="Y172" s="46">
        <v>1</v>
      </c>
      <c r="Z172" s="46" t="str">
        <f t="shared" si="7"/>
        <v>16-30</v>
      </c>
      <c r="AA172" s="101" t="str">
        <f t="shared" si="8"/>
        <v>Concluido</v>
      </c>
    </row>
    <row r="173" spans="1:27" s="43" customFormat="1" ht="15" customHeight="1">
      <c r="A173" s="115" t="s">
        <v>26</v>
      </c>
      <c r="B173" s="115" t="s">
        <v>422</v>
      </c>
      <c r="C173" s="108" t="s">
        <v>27</v>
      </c>
      <c r="D173" s="108">
        <v>4576</v>
      </c>
      <c r="E173" s="115" t="s">
        <v>74</v>
      </c>
      <c r="F173" s="115" t="s">
        <v>74</v>
      </c>
      <c r="G173" s="108" t="s">
        <v>29</v>
      </c>
      <c r="H173" s="115" t="s">
        <v>30</v>
      </c>
      <c r="I173" s="115" t="s">
        <v>31</v>
      </c>
      <c r="J173" s="115" t="s">
        <v>32</v>
      </c>
      <c r="K173" s="110" t="s">
        <v>33</v>
      </c>
      <c r="L173" s="116">
        <v>43879</v>
      </c>
      <c r="M173" s="117">
        <v>2020</v>
      </c>
      <c r="N173" s="117" t="s">
        <v>473</v>
      </c>
      <c r="O173" s="118" t="s">
        <v>553</v>
      </c>
      <c r="P173" s="119">
        <v>43909</v>
      </c>
      <c r="Q173" s="119">
        <v>43901</v>
      </c>
      <c r="R173" s="108">
        <v>29</v>
      </c>
      <c r="S173" s="104" t="s">
        <v>75</v>
      </c>
      <c r="T173" s="108">
        <v>20</v>
      </c>
      <c r="U173" s="104" t="s">
        <v>135</v>
      </c>
      <c r="V173" s="104" t="s">
        <v>619</v>
      </c>
      <c r="W173" s="108">
        <v>10113437</v>
      </c>
      <c r="X173" s="46">
        <f t="shared" si="6"/>
        <v>22</v>
      </c>
      <c r="Y173" s="46">
        <v>1</v>
      </c>
      <c r="Z173" s="46" t="str">
        <f t="shared" si="7"/>
        <v>16-30</v>
      </c>
      <c r="AA173" s="101" t="str">
        <f t="shared" si="8"/>
        <v>Concluido</v>
      </c>
    </row>
    <row r="174" spans="1:27" s="43" customFormat="1" ht="15" customHeight="1">
      <c r="A174" s="115" t="s">
        <v>26</v>
      </c>
      <c r="B174" s="115" t="s">
        <v>422</v>
      </c>
      <c r="C174" s="108" t="s">
        <v>27</v>
      </c>
      <c r="D174" s="108">
        <v>4577</v>
      </c>
      <c r="E174" s="115" t="s">
        <v>74</v>
      </c>
      <c r="F174" s="115" t="s">
        <v>74</v>
      </c>
      <c r="G174" s="108" t="s">
        <v>29</v>
      </c>
      <c r="H174" s="115" t="s">
        <v>30</v>
      </c>
      <c r="I174" s="115" t="s">
        <v>31</v>
      </c>
      <c r="J174" s="115" t="s">
        <v>32</v>
      </c>
      <c r="K174" s="110" t="s">
        <v>33</v>
      </c>
      <c r="L174" s="116">
        <v>43880</v>
      </c>
      <c r="M174" s="117">
        <v>2020</v>
      </c>
      <c r="N174" s="117" t="s">
        <v>473</v>
      </c>
      <c r="O174" s="118" t="s">
        <v>553</v>
      </c>
      <c r="P174" s="119">
        <v>43910</v>
      </c>
      <c r="Q174" s="119">
        <v>43901</v>
      </c>
      <c r="R174" s="108">
        <v>29</v>
      </c>
      <c r="S174" s="104" t="s">
        <v>75</v>
      </c>
      <c r="T174" s="108">
        <v>20</v>
      </c>
      <c r="U174" s="104" t="s">
        <v>135</v>
      </c>
      <c r="V174" s="104" t="s">
        <v>620</v>
      </c>
      <c r="W174" s="108">
        <v>45896094</v>
      </c>
      <c r="X174" s="46">
        <f t="shared" si="6"/>
        <v>21</v>
      </c>
      <c r="Y174" s="46">
        <v>1</v>
      </c>
      <c r="Z174" s="46" t="str">
        <f t="shared" si="7"/>
        <v>16-30</v>
      </c>
      <c r="AA174" s="101" t="str">
        <f t="shared" si="8"/>
        <v>Concluido</v>
      </c>
    </row>
    <row r="175" spans="1:27" s="43" customFormat="1" ht="15" customHeight="1">
      <c r="A175" s="115" t="s">
        <v>26</v>
      </c>
      <c r="B175" s="115" t="s">
        <v>422</v>
      </c>
      <c r="C175" s="108" t="s">
        <v>27</v>
      </c>
      <c r="D175" s="108">
        <v>4578</v>
      </c>
      <c r="E175" s="115" t="s">
        <v>374</v>
      </c>
      <c r="F175" s="115" t="s">
        <v>28</v>
      </c>
      <c r="G175" s="108" t="s">
        <v>29</v>
      </c>
      <c r="H175" s="115" t="s">
        <v>30</v>
      </c>
      <c r="I175" s="115" t="s">
        <v>31</v>
      </c>
      <c r="J175" s="115" t="s">
        <v>32</v>
      </c>
      <c r="K175" s="110" t="s">
        <v>33</v>
      </c>
      <c r="L175" s="116">
        <v>43880</v>
      </c>
      <c r="M175" s="117">
        <v>2020</v>
      </c>
      <c r="N175" s="117" t="s">
        <v>473</v>
      </c>
      <c r="O175" s="118" t="s">
        <v>553</v>
      </c>
      <c r="P175" s="119">
        <v>43910</v>
      </c>
      <c r="Q175" s="119">
        <v>43899</v>
      </c>
      <c r="R175" s="108" t="s">
        <v>34</v>
      </c>
      <c r="S175" s="104" t="s">
        <v>35</v>
      </c>
      <c r="T175" s="108" t="s">
        <v>29</v>
      </c>
      <c r="U175" s="104" t="s">
        <v>443</v>
      </c>
      <c r="V175" s="104" t="s">
        <v>621</v>
      </c>
      <c r="W175" s="108">
        <v>72158912</v>
      </c>
      <c r="X175" s="46">
        <f t="shared" si="6"/>
        <v>19</v>
      </c>
      <c r="Y175" s="46">
        <v>1</v>
      </c>
      <c r="Z175" s="46" t="str">
        <f t="shared" si="7"/>
        <v>16-30</v>
      </c>
      <c r="AA175" s="101" t="str">
        <f t="shared" si="8"/>
        <v>Concluido</v>
      </c>
    </row>
    <row r="176" spans="1:27" s="43" customFormat="1" ht="15" customHeight="1">
      <c r="A176" s="115" t="s">
        <v>26</v>
      </c>
      <c r="B176" s="115" t="s">
        <v>136</v>
      </c>
      <c r="C176" s="108" t="s">
        <v>27</v>
      </c>
      <c r="D176" s="108">
        <v>4582</v>
      </c>
      <c r="E176" s="115" t="s">
        <v>622</v>
      </c>
      <c r="F176" s="115" t="s">
        <v>28</v>
      </c>
      <c r="G176" s="108" t="s">
        <v>42</v>
      </c>
      <c r="H176" s="115" t="s">
        <v>43</v>
      </c>
      <c r="I176" s="115" t="s">
        <v>63</v>
      </c>
      <c r="J176" s="115" t="s">
        <v>49</v>
      </c>
      <c r="K176" s="110" t="s">
        <v>530</v>
      </c>
      <c r="L176" s="116">
        <v>43881</v>
      </c>
      <c r="M176" s="117">
        <v>2020</v>
      </c>
      <c r="N176" s="117" t="s">
        <v>473</v>
      </c>
      <c r="O176" s="118" t="s">
        <v>553</v>
      </c>
      <c r="P176" s="119">
        <v>43911</v>
      </c>
      <c r="Q176" s="119">
        <v>43900</v>
      </c>
      <c r="R176" s="108" t="s">
        <v>34</v>
      </c>
      <c r="S176" s="104" t="s">
        <v>35</v>
      </c>
      <c r="T176" s="108">
        <v>39</v>
      </c>
      <c r="U176" s="104" t="s">
        <v>76</v>
      </c>
      <c r="V176" s="104" t="s">
        <v>623</v>
      </c>
      <c r="W176" s="108">
        <v>21120398</v>
      </c>
      <c r="X176" s="46">
        <f t="shared" si="6"/>
        <v>19</v>
      </c>
      <c r="Y176" s="46">
        <v>1</v>
      </c>
      <c r="Z176" s="46" t="str">
        <f t="shared" si="7"/>
        <v>16-30</v>
      </c>
      <c r="AA176" s="101" t="str">
        <f t="shared" si="8"/>
        <v>Concluido</v>
      </c>
    </row>
    <row r="177" spans="1:27" s="43" customFormat="1" ht="15" customHeight="1">
      <c r="A177" s="115" t="s">
        <v>26</v>
      </c>
      <c r="B177" s="115" t="s">
        <v>422</v>
      </c>
      <c r="C177" s="108" t="s">
        <v>27</v>
      </c>
      <c r="D177" s="108">
        <v>4579</v>
      </c>
      <c r="E177" s="115" t="s">
        <v>71</v>
      </c>
      <c r="F177" s="115" t="s">
        <v>28</v>
      </c>
      <c r="G177" s="108" t="s">
        <v>42</v>
      </c>
      <c r="H177" s="115" t="s">
        <v>43</v>
      </c>
      <c r="I177" s="115" t="s">
        <v>372</v>
      </c>
      <c r="J177" s="115" t="s">
        <v>95</v>
      </c>
      <c r="K177" s="110" t="s">
        <v>115</v>
      </c>
      <c r="L177" s="116">
        <v>43881</v>
      </c>
      <c r="M177" s="117">
        <v>2020</v>
      </c>
      <c r="N177" s="117" t="s">
        <v>473</v>
      </c>
      <c r="O177" s="118" t="s">
        <v>553</v>
      </c>
      <c r="P177" s="119">
        <v>43911</v>
      </c>
      <c r="Q177" s="119">
        <v>43902</v>
      </c>
      <c r="R177" s="108" t="s">
        <v>34</v>
      </c>
      <c r="S177" s="104" t="s">
        <v>35</v>
      </c>
      <c r="T177" s="108" t="s">
        <v>29</v>
      </c>
      <c r="U177" s="104" t="s">
        <v>443</v>
      </c>
      <c r="V177" s="104" t="s">
        <v>624</v>
      </c>
      <c r="W177" s="108">
        <v>76618960</v>
      </c>
      <c r="X177" s="46">
        <f t="shared" si="6"/>
        <v>21</v>
      </c>
      <c r="Y177" s="46">
        <v>1</v>
      </c>
      <c r="Z177" s="46" t="str">
        <f t="shared" si="7"/>
        <v>16-30</v>
      </c>
      <c r="AA177" s="101" t="str">
        <f t="shared" si="8"/>
        <v>Concluido</v>
      </c>
    </row>
    <row r="178" spans="1:27" s="43" customFormat="1" ht="15" customHeight="1">
      <c r="A178" s="115" t="s">
        <v>26</v>
      </c>
      <c r="B178" s="115" t="s">
        <v>422</v>
      </c>
      <c r="C178" s="108" t="s">
        <v>27</v>
      </c>
      <c r="D178" s="108">
        <v>4580</v>
      </c>
      <c r="E178" s="115" t="s">
        <v>74</v>
      </c>
      <c r="F178" s="115" t="s">
        <v>74</v>
      </c>
      <c r="G178" s="108" t="s">
        <v>29</v>
      </c>
      <c r="H178" s="115" t="s">
        <v>30</v>
      </c>
      <c r="I178" s="115" t="s">
        <v>31</v>
      </c>
      <c r="J178" s="115" t="s">
        <v>32</v>
      </c>
      <c r="K178" s="110" t="s">
        <v>33</v>
      </c>
      <c r="L178" s="116">
        <v>43881</v>
      </c>
      <c r="M178" s="117">
        <v>2020</v>
      </c>
      <c r="N178" s="117" t="s">
        <v>473</v>
      </c>
      <c r="O178" s="118" t="s">
        <v>553</v>
      </c>
      <c r="P178" s="119">
        <v>43911</v>
      </c>
      <c r="Q178" s="119">
        <v>43900</v>
      </c>
      <c r="R178" s="108">
        <v>29</v>
      </c>
      <c r="S178" s="104" t="s">
        <v>75</v>
      </c>
      <c r="T178" s="108">
        <v>39</v>
      </c>
      <c r="U178" s="104" t="s">
        <v>76</v>
      </c>
      <c r="V178" s="104" t="s">
        <v>625</v>
      </c>
      <c r="W178" s="108">
        <v>70436071</v>
      </c>
      <c r="X178" s="46">
        <f t="shared" si="6"/>
        <v>19</v>
      </c>
      <c r="Y178" s="46">
        <v>1</v>
      </c>
      <c r="Z178" s="46" t="str">
        <f t="shared" si="7"/>
        <v>16-30</v>
      </c>
      <c r="AA178" s="101" t="str">
        <f t="shared" si="8"/>
        <v>Concluido</v>
      </c>
    </row>
    <row r="179" spans="1:27" s="43" customFormat="1" ht="15" customHeight="1">
      <c r="A179" s="115" t="s">
        <v>26</v>
      </c>
      <c r="B179" s="115" t="s">
        <v>422</v>
      </c>
      <c r="C179" s="108" t="s">
        <v>27</v>
      </c>
      <c r="D179" s="108">
        <v>4581</v>
      </c>
      <c r="E179" s="115" t="s">
        <v>374</v>
      </c>
      <c r="F179" s="115" t="s">
        <v>28</v>
      </c>
      <c r="G179" s="108" t="s">
        <v>29</v>
      </c>
      <c r="H179" s="115" t="s">
        <v>30</v>
      </c>
      <c r="I179" s="115" t="s">
        <v>31</v>
      </c>
      <c r="J179" s="115" t="s">
        <v>32</v>
      </c>
      <c r="K179" s="110" t="s">
        <v>33</v>
      </c>
      <c r="L179" s="116">
        <v>43881</v>
      </c>
      <c r="M179" s="117">
        <v>2020</v>
      </c>
      <c r="N179" s="117" t="s">
        <v>473</v>
      </c>
      <c r="O179" s="118" t="s">
        <v>553</v>
      </c>
      <c r="P179" s="119">
        <v>43911</v>
      </c>
      <c r="Q179" s="119">
        <v>43895</v>
      </c>
      <c r="R179" s="108" t="s">
        <v>34</v>
      </c>
      <c r="S179" s="104" t="s">
        <v>35</v>
      </c>
      <c r="T179" s="108">
        <v>39</v>
      </c>
      <c r="U179" s="104" t="s">
        <v>76</v>
      </c>
      <c r="V179" s="104" t="s">
        <v>626</v>
      </c>
      <c r="W179" s="108">
        <v>21440692</v>
      </c>
      <c r="X179" s="46">
        <f t="shared" si="6"/>
        <v>14</v>
      </c>
      <c r="Y179" s="46">
        <v>1</v>
      </c>
      <c r="Z179" s="46" t="str">
        <f t="shared" si="7"/>
        <v>1-15</v>
      </c>
      <c r="AA179" s="101" t="str">
        <f t="shared" si="8"/>
        <v>Concluido</v>
      </c>
    </row>
    <row r="180" spans="1:27" s="43" customFormat="1" ht="15" customHeight="1">
      <c r="A180" s="115" t="s">
        <v>26</v>
      </c>
      <c r="B180" s="115" t="s">
        <v>422</v>
      </c>
      <c r="C180" s="108" t="s">
        <v>27</v>
      </c>
      <c r="D180" s="108">
        <v>4587</v>
      </c>
      <c r="E180" s="115" t="s">
        <v>129</v>
      </c>
      <c r="F180" s="115" t="s">
        <v>53</v>
      </c>
      <c r="G180" s="108" t="s">
        <v>42</v>
      </c>
      <c r="H180" s="115" t="s">
        <v>43</v>
      </c>
      <c r="I180" s="115" t="s">
        <v>129</v>
      </c>
      <c r="J180" s="115" t="s">
        <v>64</v>
      </c>
      <c r="K180" s="110" t="s">
        <v>387</v>
      </c>
      <c r="L180" s="116">
        <v>43882</v>
      </c>
      <c r="M180" s="117">
        <v>2020</v>
      </c>
      <c r="N180" s="117" t="s">
        <v>473</v>
      </c>
      <c r="O180" s="118" t="s">
        <v>553</v>
      </c>
      <c r="P180" s="119">
        <v>43912</v>
      </c>
      <c r="Q180" s="119">
        <v>43886</v>
      </c>
      <c r="R180" s="108" t="s">
        <v>34</v>
      </c>
      <c r="S180" s="104" t="s">
        <v>35</v>
      </c>
      <c r="T180" s="108" t="s">
        <v>29</v>
      </c>
      <c r="U180" s="104" t="s">
        <v>443</v>
      </c>
      <c r="V180" s="104" t="s">
        <v>627</v>
      </c>
      <c r="W180" s="108">
        <v>44748536</v>
      </c>
      <c r="X180" s="46">
        <f t="shared" si="6"/>
        <v>4</v>
      </c>
      <c r="Y180" s="46">
        <v>1</v>
      </c>
      <c r="Z180" s="46" t="str">
        <f t="shared" si="7"/>
        <v>1-15</v>
      </c>
      <c r="AA180" s="101" t="str">
        <f t="shared" si="8"/>
        <v>Concluido</v>
      </c>
    </row>
    <row r="181" spans="1:27" s="43" customFormat="1" ht="15" customHeight="1">
      <c r="A181" s="115" t="s">
        <v>26</v>
      </c>
      <c r="B181" s="115" t="s">
        <v>422</v>
      </c>
      <c r="C181" s="108" t="s">
        <v>27</v>
      </c>
      <c r="D181" s="108">
        <v>4585</v>
      </c>
      <c r="E181" s="115" t="s">
        <v>127</v>
      </c>
      <c r="F181" s="115" t="s">
        <v>53</v>
      </c>
      <c r="G181" s="108" t="s">
        <v>29</v>
      </c>
      <c r="H181" s="115" t="s">
        <v>30</v>
      </c>
      <c r="I181" s="115" t="s">
        <v>31</v>
      </c>
      <c r="J181" s="115" t="s">
        <v>32</v>
      </c>
      <c r="K181" s="110" t="s">
        <v>33</v>
      </c>
      <c r="L181" s="116">
        <v>43882</v>
      </c>
      <c r="M181" s="117">
        <v>2020</v>
      </c>
      <c r="N181" s="117" t="s">
        <v>473</v>
      </c>
      <c r="O181" s="118" t="s">
        <v>553</v>
      </c>
      <c r="P181" s="119">
        <v>43912</v>
      </c>
      <c r="Q181" s="119">
        <v>43902</v>
      </c>
      <c r="R181" s="108" t="s">
        <v>34</v>
      </c>
      <c r="S181" s="104" t="s">
        <v>35</v>
      </c>
      <c r="T181" s="108">
        <v>39</v>
      </c>
      <c r="U181" s="104" t="s">
        <v>76</v>
      </c>
      <c r="V181" s="104" t="s">
        <v>628</v>
      </c>
      <c r="W181" s="108">
        <v>76292920</v>
      </c>
      <c r="X181" s="46">
        <f t="shared" si="6"/>
        <v>20</v>
      </c>
      <c r="Y181" s="46">
        <v>1</v>
      </c>
      <c r="Z181" s="46" t="str">
        <f t="shared" si="7"/>
        <v>16-30</v>
      </c>
      <c r="AA181" s="101" t="str">
        <f t="shared" si="8"/>
        <v>Concluido</v>
      </c>
    </row>
    <row r="182" spans="1:27" s="43" customFormat="1" ht="15" customHeight="1">
      <c r="A182" s="115" t="s">
        <v>26</v>
      </c>
      <c r="B182" s="115" t="s">
        <v>136</v>
      </c>
      <c r="C182" s="108" t="s">
        <v>27</v>
      </c>
      <c r="D182" s="108">
        <v>4586</v>
      </c>
      <c r="E182" s="115" t="s">
        <v>74</v>
      </c>
      <c r="F182" s="115" t="s">
        <v>74</v>
      </c>
      <c r="G182" s="108" t="s">
        <v>29</v>
      </c>
      <c r="H182" s="115" t="s">
        <v>30</v>
      </c>
      <c r="I182" s="115" t="s">
        <v>31</v>
      </c>
      <c r="J182" s="115" t="s">
        <v>32</v>
      </c>
      <c r="K182" s="110" t="s">
        <v>33</v>
      </c>
      <c r="L182" s="116">
        <v>43882</v>
      </c>
      <c r="M182" s="117">
        <v>2020</v>
      </c>
      <c r="N182" s="117" t="s">
        <v>473</v>
      </c>
      <c r="O182" s="118" t="s">
        <v>553</v>
      </c>
      <c r="P182" s="119">
        <v>43912</v>
      </c>
      <c r="Q182" s="119">
        <v>43902</v>
      </c>
      <c r="R182" s="108">
        <v>29</v>
      </c>
      <c r="S182" s="104" t="s">
        <v>75</v>
      </c>
      <c r="T182" s="108">
        <v>39</v>
      </c>
      <c r="U182" s="104" t="s">
        <v>76</v>
      </c>
      <c r="V182" s="104" t="s">
        <v>629</v>
      </c>
      <c r="W182" s="108">
        <v>47571298</v>
      </c>
      <c r="X182" s="46">
        <f t="shared" si="6"/>
        <v>20</v>
      </c>
      <c r="Y182" s="46">
        <v>1</v>
      </c>
      <c r="Z182" s="46" t="str">
        <f t="shared" si="7"/>
        <v>16-30</v>
      </c>
      <c r="AA182" s="101" t="str">
        <f t="shared" si="8"/>
        <v>Concluido</v>
      </c>
    </row>
    <row r="183" spans="1:27" s="43" customFormat="1" ht="15" customHeight="1">
      <c r="A183" s="115" t="s">
        <v>26</v>
      </c>
      <c r="B183" s="115" t="s">
        <v>136</v>
      </c>
      <c r="C183" s="108" t="s">
        <v>27</v>
      </c>
      <c r="D183" s="108">
        <v>4594</v>
      </c>
      <c r="E183" s="115" t="s">
        <v>371</v>
      </c>
      <c r="F183" s="115" t="s">
        <v>28</v>
      </c>
      <c r="G183" s="108" t="s">
        <v>42</v>
      </c>
      <c r="H183" s="115" t="s">
        <v>43</v>
      </c>
      <c r="I183" s="115" t="s">
        <v>48</v>
      </c>
      <c r="J183" s="115" t="s">
        <v>49</v>
      </c>
      <c r="K183" s="110" t="s">
        <v>50</v>
      </c>
      <c r="L183" s="116">
        <v>43885</v>
      </c>
      <c r="M183" s="117">
        <v>2020</v>
      </c>
      <c r="N183" s="117" t="s">
        <v>473</v>
      </c>
      <c r="O183" s="118" t="s">
        <v>553</v>
      </c>
      <c r="P183" s="119">
        <v>43915</v>
      </c>
      <c r="Q183" s="119">
        <v>43887</v>
      </c>
      <c r="R183" s="108" t="s">
        <v>34</v>
      </c>
      <c r="S183" s="104" t="s">
        <v>35</v>
      </c>
      <c r="T183" s="108" t="s">
        <v>40</v>
      </c>
      <c r="U183" s="104" t="s">
        <v>41</v>
      </c>
      <c r="V183" s="104" t="s">
        <v>630</v>
      </c>
      <c r="W183" s="108">
        <v>76376359</v>
      </c>
      <c r="X183" s="46">
        <f t="shared" si="6"/>
        <v>2</v>
      </c>
      <c r="Y183" s="46">
        <v>1</v>
      </c>
      <c r="Z183" s="46" t="str">
        <f t="shared" si="7"/>
        <v>1-15</v>
      </c>
      <c r="AA183" s="101" t="str">
        <f t="shared" si="8"/>
        <v>Concluido</v>
      </c>
    </row>
    <row r="184" spans="1:27" s="43" customFormat="1" ht="15" customHeight="1">
      <c r="A184" s="115" t="s">
        <v>26</v>
      </c>
      <c r="B184" s="115" t="s">
        <v>422</v>
      </c>
      <c r="C184" s="108" t="s">
        <v>27</v>
      </c>
      <c r="D184" s="108">
        <v>4590</v>
      </c>
      <c r="E184" s="115" t="s">
        <v>74</v>
      </c>
      <c r="F184" s="115" t="s">
        <v>74</v>
      </c>
      <c r="G184" s="108" t="s">
        <v>29</v>
      </c>
      <c r="H184" s="115" t="s">
        <v>30</v>
      </c>
      <c r="I184" s="115" t="s">
        <v>31</v>
      </c>
      <c r="J184" s="115" t="s">
        <v>32</v>
      </c>
      <c r="K184" s="110" t="s">
        <v>33</v>
      </c>
      <c r="L184" s="116">
        <v>43885</v>
      </c>
      <c r="M184" s="117">
        <v>2020</v>
      </c>
      <c r="N184" s="117" t="s">
        <v>473</v>
      </c>
      <c r="O184" s="118" t="s">
        <v>553</v>
      </c>
      <c r="P184" s="119">
        <v>43915</v>
      </c>
      <c r="Q184" s="119">
        <v>43886</v>
      </c>
      <c r="R184" s="108">
        <v>29</v>
      </c>
      <c r="S184" s="104" t="s">
        <v>75</v>
      </c>
      <c r="T184" s="108">
        <v>39</v>
      </c>
      <c r="U184" s="104" t="s">
        <v>76</v>
      </c>
      <c r="V184" s="104" t="s">
        <v>631</v>
      </c>
      <c r="W184" s="108">
        <v>71429467</v>
      </c>
      <c r="X184" s="46">
        <f t="shared" si="6"/>
        <v>1</v>
      </c>
      <c r="Y184" s="46">
        <v>1</v>
      </c>
      <c r="Z184" s="46" t="str">
        <f t="shared" si="7"/>
        <v>1-15</v>
      </c>
      <c r="AA184" s="101" t="str">
        <f t="shared" si="8"/>
        <v>Concluido</v>
      </c>
    </row>
    <row r="185" spans="1:27" s="43" customFormat="1" ht="15" customHeight="1">
      <c r="A185" s="115" t="s">
        <v>26</v>
      </c>
      <c r="B185" s="115" t="s">
        <v>422</v>
      </c>
      <c r="C185" s="108" t="s">
        <v>27</v>
      </c>
      <c r="D185" s="108">
        <v>4591</v>
      </c>
      <c r="E185" s="115" t="s">
        <v>94</v>
      </c>
      <c r="F185" s="115" t="s">
        <v>53</v>
      </c>
      <c r="G185" s="108" t="s">
        <v>29</v>
      </c>
      <c r="H185" s="115" t="s">
        <v>30</v>
      </c>
      <c r="I185" s="115" t="s">
        <v>31</v>
      </c>
      <c r="J185" s="115" t="s">
        <v>32</v>
      </c>
      <c r="K185" s="110" t="s">
        <v>33</v>
      </c>
      <c r="L185" s="116">
        <v>43885</v>
      </c>
      <c r="M185" s="117">
        <v>2020</v>
      </c>
      <c r="N185" s="117" t="s">
        <v>473</v>
      </c>
      <c r="O185" s="118" t="s">
        <v>553</v>
      </c>
      <c r="P185" s="119">
        <v>43915</v>
      </c>
      <c r="Q185" s="119">
        <v>43886</v>
      </c>
      <c r="R185" s="108" t="s">
        <v>34</v>
      </c>
      <c r="S185" s="104" t="s">
        <v>35</v>
      </c>
      <c r="T185" s="108">
        <v>22</v>
      </c>
      <c r="U185" s="104" t="s">
        <v>438</v>
      </c>
      <c r="V185" s="104" t="s">
        <v>632</v>
      </c>
      <c r="W185" s="108">
        <v>45654219</v>
      </c>
      <c r="X185" s="46">
        <f t="shared" si="6"/>
        <v>1</v>
      </c>
      <c r="Y185" s="46">
        <v>1</v>
      </c>
      <c r="Z185" s="46" t="str">
        <f t="shared" si="7"/>
        <v>1-15</v>
      </c>
      <c r="AA185" s="101" t="str">
        <f t="shared" si="8"/>
        <v>Concluido</v>
      </c>
    </row>
    <row r="186" spans="1:27" s="43" customFormat="1" ht="15" customHeight="1">
      <c r="A186" s="115" t="s">
        <v>26</v>
      </c>
      <c r="B186" s="115" t="s">
        <v>422</v>
      </c>
      <c r="C186" s="108" t="s">
        <v>27</v>
      </c>
      <c r="D186" s="108">
        <v>4592</v>
      </c>
      <c r="E186" s="115" t="s">
        <v>102</v>
      </c>
      <c r="F186" s="115" t="s">
        <v>28</v>
      </c>
      <c r="G186" s="108" t="s">
        <v>29</v>
      </c>
      <c r="H186" s="115" t="s">
        <v>30</v>
      </c>
      <c r="I186" s="115" t="s">
        <v>31</v>
      </c>
      <c r="J186" s="115" t="s">
        <v>32</v>
      </c>
      <c r="K186" s="110" t="s">
        <v>33</v>
      </c>
      <c r="L186" s="116">
        <v>43885</v>
      </c>
      <c r="M186" s="117">
        <v>2020</v>
      </c>
      <c r="N186" s="117" t="s">
        <v>473</v>
      </c>
      <c r="O186" s="118" t="s">
        <v>553</v>
      </c>
      <c r="P186" s="119">
        <v>43915</v>
      </c>
      <c r="Q186" s="119">
        <v>43914</v>
      </c>
      <c r="R186" s="108" t="s">
        <v>34</v>
      </c>
      <c r="S186" s="104" t="s">
        <v>35</v>
      </c>
      <c r="T186" s="108">
        <v>39</v>
      </c>
      <c r="U186" s="104" t="s">
        <v>76</v>
      </c>
      <c r="V186" s="104" t="s">
        <v>633</v>
      </c>
      <c r="W186" s="108">
        <v>23989743</v>
      </c>
      <c r="X186" s="46">
        <f t="shared" si="6"/>
        <v>29</v>
      </c>
      <c r="Y186" s="46">
        <v>1</v>
      </c>
      <c r="Z186" s="46" t="str">
        <f t="shared" si="7"/>
        <v>16-30</v>
      </c>
      <c r="AA186" s="101" t="str">
        <f t="shared" si="8"/>
        <v>Concluido</v>
      </c>
    </row>
    <row r="187" spans="1:27" s="43" customFormat="1" ht="15" customHeight="1">
      <c r="A187" s="115" t="s">
        <v>26</v>
      </c>
      <c r="B187" s="115" t="s">
        <v>422</v>
      </c>
      <c r="C187" s="108" t="s">
        <v>27</v>
      </c>
      <c r="D187" s="108">
        <v>4595</v>
      </c>
      <c r="E187" s="115" t="s">
        <v>37</v>
      </c>
      <c r="F187" s="115" t="s">
        <v>28</v>
      </c>
      <c r="G187" s="108" t="s">
        <v>29</v>
      </c>
      <c r="H187" s="115" t="s">
        <v>30</v>
      </c>
      <c r="I187" s="115" t="s">
        <v>31</v>
      </c>
      <c r="J187" s="115" t="s">
        <v>32</v>
      </c>
      <c r="K187" s="110" t="s">
        <v>33</v>
      </c>
      <c r="L187" s="116">
        <v>43885</v>
      </c>
      <c r="M187" s="117">
        <v>2020</v>
      </c>
      <c r="N187" s="117" t="s">
        <v>473</v>
      </c>
      <c r="O187" s="118" t="s">
        <v>553</v>
      </c>
      <c r="P187" s="119">
        <v>43915</v>
      </c>
      <c r="Q187" s="119">
        <v>43895</v>
      </c>
      <c r="R187" s="108" t="s">
        <v>34</v>
      </c>
      <c r="S187" s="104" t="s">
        <v>35</v>
      </c>
      <c r="T187" s="108" t="s">
        <v>29</v>
      </c>
      <c r="U187" s="104" t="s">
        <v>443</v>
      </c>
      <c r="V187" s="104" t="s">
        <v>626</v>
      </c>
      <c r="W187" s="108">
        <v>21440692</v>
      </c>
      <c r="X187" s="46">
        <f t="shared" si="6"/>
        <v>10</v>
      </c>
      <c r="Y187" s="46">
        <v>1</v>
      </c>
      <c r="Z187" s="46" t="str">
        <f t="shared" si="7"/>
        <v>1-15</v>
      </c>
      <c r="AA187" s="101" t="str">
        <f t="shared" si="8"/>
        <v>Concluido</v>
      </c>
    </row>
    <row r="188" spans="1:27" s="43" customFormat="1">
      <c r="A188" s="115" t="s">
        <v>26</v>
      </c>
      <c r="B188" s="115" t="s">
        <v>422</v>
      </c>
      <c r="C188" s="108" t="s">
        <v>27</v>
      </c>
      <c r="D188" s="108">
        <v>4597</v>
      </c>
      <c r="E188" s="115" t="s">
        <v>106</v>
      </c>
      <c r="F188" s="115" t="s">
        <v>53</v>
      </c>
      <c r="G188" s="108" t="s">
        <v>29</v>
      </c>
      <c r="H188" s="115" t="s">
        <v>30</v>
      </c>
      <c r="I188" s="115" t="s">
        <v>31</v>
      </c>
      <c r="J188" s="115" t="s">
        <v>32</v>
      </c>
      <c r="K188" s="110" t="s">
        <v>33</v>
      </c>
      <c r="L188" s="116">
        <v>43885</v>
      </c>
      <c r="M188" s="117">
        <v>2020</v>
      </c>
      <c r="N188" s="117" t="s">
        <v>473</v>
      </c>
      <c r="O188" s="118" t="s">
        <v>553</v>
      </c>
      <c r="P188" s="119">
        <v>43915</v>
      </c>
      <c r="Q188" s="119">
        <v>43887</v>
      </c>
      <c r="R188" s="108" t="s">
        <v>34</v>
      </c>
      <c r="S188" s="104" t="s">
        <v>35</v>
      </c>
      <c r="T188" s="108" t="s">
        <v>29</v>
      </c>
      <c r="U188" s="104" t="s">
        <v>443</v>
      </c>
      <c r="V188" s="104" t="s">
        <v>634</v>
      </c>
      <c r="W188" s="108">
        <v>71709136</v>
      </c>
      <c r="X188" s="99">
        <f t="shared" si="6"/>
        <v>2</v>
      </c>
      <c r="Y188" s="46">
        <v>1</v>
      </c>
      <c r="Z188" s="46" t="str">
        <f t="shared" si="7"/>
        <v>1-15</v>
      </c>
      <c r="AA188" s="101" t="str">
        <f t="shared" si="8"/>
        <v>Concluido</v>
      </c>
    </row>
    <row r="189" spans="1:27" s="43" customFormat="1" ht="15" customHeight="1">
      <c r="A189" s="115" t="s">
        <v>26</v>
      </c>
      <c r="B189" s="115" t="s">
        <v>36</v>
      </c>
      <c r="C189" s="108" t="s">
        <v>27</v>
      </c>
      <c r="D189" s="108">
        <v>4593</v>
      </c>
      <c r="E189" s="115" t="s">
        <v>106</v>
      </c>
      <c r="F189" s="115" t="s">
        <v>28</v>
      </c>
      <c r="G189" s="108" t="s">
        <v>29</v>
      </c>
      <c r="H189" s="115" t="s">
        <v>30</v>
      </c>
      <c r="I189" s="115" t="s">
        <v>31</v>
      </c>
      <c r="J189" s="115" t="s">
        <v>32</v>
      </c>
      <c r="K189" s="110" t="s">
        <v>33</v>
      </c>
      <c r="L189" s="116">
        <v>43885</v>
      </c>
      <c r="M189" s="117">
        <v>2020</v>
      </c>
      <c r="N189" s="117" t="s">
        <v>473</v>
      </c>
      <c r="O189" s="118" t="s">
        <v>553</v>
      </c>
      <c r="P189" s="119">
        <v>43915</v>
      </c>
      <c r="Q189" s="119">
        <v>43902</v>
      </c>
      <c r="R189" s="108" t="s">
        <v>34</v>
      </c>
      <c r="S189" s="104" t="s">
        <v>35</v>
      </c>
      <c r="T189" s="108">
        <v>22</v>
      </c>
      <c r="U189" s="104" t="s">
        <v>438</v>
      </c>
      <c r="V189" s="104" t="s">
        <v>635</v>
      </c>
      <c r="W189" s="108">
        <v>44921884</v>
      </c>
      <c r="X189" s="46">
        <f t="shared" si="6"/>
        <v>17</v>
      </c>
      <c r="Y189" s="46">
        <v>1</v>
      </c>
      <c r="Z189" s="46" t="str">
        <f t="shared" si="7"/>
        <v>16-30</v>
      </c>
      <c r="AA189" s="101" t="str">
        <f t="shared" si="8"/>
        <v>Concluido</v>
      </c>
    </row>
    <row r="190" spans="1:27" s="43" customFormat="1" ht="15" customHeight="1">
      <c r="A190" s="115" t="s">
        <v>26</v>
      </c>
      <c r="B190" s="115" t="s">
        <v>136</v>
      </c>
      <c r="C190" s="108" t="s">
        <v>27</v>
      </c>
      <c r="D190" s="108">
        <v>4596</v>
      </c>
      <c r="E190" s="115" t="s">
        <v>37</v>
      </c>
      <c r="F190" s="115" t="s">
        <v>38</v>
      </c>
      <c r="G190" s="108" t="s">
        <v>29</v>
      </c>
      <c r="H190" s="115" t="s">
        <v>30</v>
      </c>
      <c r="I190" s="115" t="s">
        <v>31</v>
      </c>
      <c r="J190" s="115" t="s">
        <v>32</v>
      </c>
      <c r="K190" s="110" t="s">
        <v>33</v>
      </c>
      <c r="L190" s="116">
        <v>43885</v>
      </c>
      <c r="M190" s="117">
        <v>2020</v>
      </c>
      <c r="N190" s="117" t="s">
        <v>473</v>
      </c>
      <c r="O190" s="118" t="s">
        <v>553</v>
      </c>
      <c r="P190" s="119">
        <v>43915</v>
      </c>
      <c r="Q190" s="119">
        <v>43887</v>
      </c>
      <c r="R190" s="108" t="s">
        <v>39</v>
      </c>
      <c r="S190" s="104" t="s">
        <v>389</v>
      </c>
      <c r="T190" s="108">
        <v>39</v>
      </c>
      <c r="U190" s="104" t="s">
        <v>76</v>
      </c>
      <c r="V190" s="104" t="s">
        <v>636</v>
      </c>
      <c r="W190" s="108">
        <v>42013576</v>
      </c>
      <c r="X190" s="46">
        <f t="shared" si="6"/>
        <v>2</v>
      </c>
      <c r="Y190" s="46">
        <v>1</v>
      </c>
      <c r="Z190" s="46" t="str">
        <f t="shared" si="7"/>
        <v>1-15</v>
      </c>
      <c r="AA190" s="101" t="str">
        <f t="shared" si="8"/>
        <v>Concluido</v>
      </c>
    </row>
    <row r="191" spans="1:27" s="43" customFormat="1" ht="15" customHeight="1">
      <c r="A191" s="115" t="s">
        <v>26</v>
      </c>
      <c r="B191" s="115" t="s">
        <v>422</v>
      </c>
      <c r="C191" s="108" t="s">
        <v>27</v>
      </c>
      <c r="D191" s="108">
        <v>4599</v>
      </c>
      <c r="E191" s="115" t="s">
        <v>123</v>
      </c>
      <c r="F191" s="115" t="s">
        <v>28</v>
      </c>
      <c r="G191" s="108" t="s">
        <v>42</v>
      </c>
      <c r="H191" s="115" t="s">
        <v>43</v>
      </c>
      <c r="I191" s="115" t="s">
        <v>123</v>
      </c>
      <c r="J191" s="115" t="s">
        <v>45</v>
      </c>
      <c r="K191" s="110" t="s">
        <v>33</v>
      </c>
      <c r="L191" s="116">
        <v>43885</v>
      </c>
      <c r="M191" s="117">
        <v>2020</v>
      </c>
      <c r="N191" s="117" t="s">
        <v>473</v>
      </c>
      <c r="O191" s="118" t="s">
        <v>553</v>
      </c>
      <c r="P191" s="119">
        <v>43915</v>
      </c>
      <c r="Q191" s="119">
        <v>43888</v>
      </c>
      <c r="R191" s="108" t="s">
        <v>34</v>
      </c>
      <c r="S191" s="104" t="s">
        <v>35</v>
      </c>
      <c r="T191" s="108" t="s">
        <v>29</v>
      </c>
      <c r="U191" s="104" t="s">
        <v>443</v>
      </c>
      <c r="V191" s="104" t="s">
        <v>637</v>
      </c>
      <c r="W191" s="108">
        <v>46516081</v>
      </c>
      <c r="X191" s="46">
        <f t="shared" si="6"/>
        <v>3</v>
      </c>
      <c r="Y191" s="46">
        <v>1</v>
      </c>
      <c r="Z191" s="46" t="str">
        <f t="shared" si="7"/>
        <v>1-15</v>
      </c>
      <c r="AA191" s="101" t="str">
        <f t="shared" si="8"/>
        <v>Concluido</v>
      </c>
    </row>
    <row r="192" spans="1:27" s="43" customFormat="1" ht="15" customHeight="1">
      <c r="A192" s="115" t="s">
        <v>26</v>
      </c>
      <c r="B192" s="115" t="s">
        <v>422</v>
      </c>
      <c r="C192" s="108" t="s">
        <v>27</v>
      </c>
      <c r="D192" s="108">
        <v>4600</v>
      </c>
      <c r="E192" s="115" t="s">
        <v>78</v>
      </c>
      <c r="F192" s="115" t="s">
        <v>53</v>
      </c>
      <c r="G192" s="108" t="s">
        <v>42</v>
      </c>
      <c r="H192" s="115" t="s">
        <v>43</v>
      </c>
      <c r="I192" s="115" t="s">
        <v>593</v>
      </c>
      <c r="J192" s="115" t="s">
        <v>79</v>
      </c>
      <c r="K192" s="110" t="s">
        <v>80</v>
      </c>
      <c r="L192" s="116">
        <v>43885</v>
      </c>
      <c r="M192" s="117">
        <v>2020</v>
      </c>
      <c r="N192" s="117" t="s">
        <v>473</v>
      </c>
      <c r="O192" s="118" t="s">
        <v>553</v>
      </c>
      <c r="P192" s="119">
        <v>43915</v>
      </c>
      <c r="Q192" s="119">
        <v>43895</v>
      </c>
      <c r="R192" s="108" t="s">
        <v>34</v>
      </c>
      <c r="S192" s="104" t="s">
        <v>35</v>
      </c>
      <c r="T192" s="108">
        <v>39</v>
      </c>
      <c r="U192" s="104" t="s">
        <v>76</v>
      </c>
      <c r="V192" s="104" t="s">
        <v>638</v>
      </c>
      <c r="W192" s="108">
        <v>48274955</v>
      </c>
      <c r="X192" s="46">
        <f t="shared" si="6"/>
        <v>10</v>
      </c>
      <c r="Y192" s="46">
        <v>1</v>
      </c>
      <c r="Z192" s="46" t="str">
        <f t="shared" si="7"/>
        <v>1-15</v>
      </c>
      <c r="AA192" s="101" t="str">
        <f t="shared" si="8"/>
        <v>Concluido</v>
      </c>
    </row>
    <row r="193" spans="1:27" s="43" customFormat="1" ht="15" customHeight="1">
      <c r="A193" s="115" t="s">
        <v>26</v>
      </c>
      <c r="B193" s="115" t="s">
        <v>422</v>
      </c>
      <c r="C193" s="108" t="s">
        <v>27</v>
      </c>
      <c r="D193" s="108">
        <v>4601</v>
      </c>
      <c r="E193" s="115" t="s">
        <v>74</v>
      </c>
      <c r="F193" s="115" t="s">
        <v>74</v>
      </c>
      <c r="G193" s="108" t="s">
        <v>42</v>
      </c>
      <c r="H193" s="115" t="s">
        <v>43</v>
      </c>
      <c r="I193" s="115" t="s">
        <v>54</v>
      </c>
      <c r="J193" s="115" t="s">
        <v>55</v>
      </c>
      <c r="K193" s="110" t="s">
        <v>402</v>
      </c>
      <c r="L193" s="116">
        <v>43886</v>
      </c>
      <c r="M193" s="117">
        <v>2020</v>
      </c>
      <c r="N193" s="117" t="s">
        <v>473</v>
      </c>
      <c r="O193" s="118" t="s">
        <v>553</v>
      </c>
      <c r="P193" s="119">
        <v>43916</v>
      </c>
      <c r="Q193" s="119">
        <v>43892</v>
      </c>
      <c r="R193" s="108">
        <v>29</v>
      </c>
      <c r="S193" s="104" t="s">
        <v>75</v>
      </c>
      <c r="T193" s="108">
        <v>20</v>
      </c>
      <c r="U193" s="104" t="s">
        <v>135</v>
      </c>
      <c r="V193" s="104" t="s">
        <v>639</v>
      </c>
      <c r="W193" s="108">
        <v>32919045</v>
      </c>
      <c r="X193" s="46">
        <f t="shared" si="6"/>
        <v>6</v>
      </c>
      <c r="Y193" s="46">
        <v>1</v>
      </c>
      <c r="Z193" s="46" t="str">
        <f t="shared" si="7"/>
        <v>1-15</v>
      </c>
      <c r="AA193" s="101" t="str">
        <f t="shared" si="8"/>
        <v>Concluido</v>
      </c>
    </row>
    <row r="194" spans="1:27" s="43" customFormat="1" ht="15" customHeight="1">
      <c r="A194" s="115" t="s">
        <v>26</v>
      </c>
      <c r="B194" s="115" t="s">
        <v>422</v>
      </c>
      <c r="C194" s="108" t="s">
        <v>27</v>
      </c>
      <c r="D194" s="108">
        <v>4606</v>
      </c>
      <c r="E194" s="115" t="s">
        <v>106</v>
      </c>
      <c r="F194" s="115" t="s">
        <v>28</v>
      </c>
      <c r="G194" s="108" t="s">
        <v>42</v>
      </c>
      <c r="H194" s="115" t="s">
        <v>43</v>
      </c>
      <c r="I194" s="115" t="s">
        <v>369</v>
      </c>
      <c r="J194" s="115" t="s">
        <v>64</v>
      </c>
      <c r="K194" s="110" t="s">
        <v>111</v>
      </c>
      <c r="L194" s="116">
        <v>43886</v>
      </c>
      <c r="M194" s="117">
        <v>2020</v>
      </c>
      <c r="N194" s="117" t="s">
        <v>473</v>
      </c>
      <c r="O194" s="118" t="s">
        <v>553</v>
      </c>
      <c r="P194" s="119">
        <v>43916</v>
      </c>
      <c r="Q194" s="119">
        <v>43889</v>
      </c>
      <c r="R194" s="108" t="s">
        <v>34</v>
      </c>
      <c r="S194" s="104" t="s">
        <v>35</v>
      </c>
      <c r="T194" s="108" t="s">
        <v>29</v>
      </c>
      <c r="U194" s="104" t="s">
        <v>443</v>
      </c>
      <c r="V194" s="104" t="s">
        <v>640</v>
      </c>
      <c r="W194" s="108">
        <v>43700230</v>
      </c>
      <c r="X194" s="46">
        <f t="shared" si="6"/>
        <v>3</v>
      </c>
      <c r="Y194" s="46">
        <v>1</v>
      </c>
      <c r="Z194" s="46" t="str">
        <f t="shared" si="7"/>
        <v>1-15</v>
      </c>
      <c r="AA194" s="101" t="str">
        <f t="shared" si="8"/>
        <v>Concluido</v>
      </c>
    </row>
    <row r="195" spans="1:27" s="43" customFormat="1" ht="15" customHeight="1">
      <c r="A195" s="115" t="s">
        <v>26</v>
      </c>
      <c r="B195" s="115" t="s">
        <v>422</v>
      </c>
      <c r="C195" s="108" t="s">
        <v>27</v>
      </c>
      <c r="D195" s="108">
        <v>4605</v>
      </c>
      <c r="E195" s="115" t="s">
        <v>74</v>
      </c>
      <c r="F195" s="115" t="s">
        <v>74</v>
      </c>
      <c r="G195" s="108" t="s">
        <v>29</v>
      </c>
      <c r="H195" s="115" t="s">
        <v>52</v>
      </c>
      <c r="I195" s="115" t="s">
        <v>31</v>
      </c>
      <c r="J195" s="115" t="s">
        <v>32</v>
      </c>
      <c r="K195" s="110" t="s">
        <v>33</v>
      </c>
      <c r="L195" s="116">
        <v>43886</v>
      </c>
      <c r="M195" s="117">
        <v>2020</v>
      </c>
      <c r="N195" s="117" t="s">
        <v>473</v>
      </c>
      <c r="O195" s="118" t="s">
        <v>553</v>
      </c>
      <c r="P195" s="119">
        <v>43916</v>
      </c>
      <c r="Q195" s="119">
        <v>43889</v>
      </c>
      <c r="R195" s="108" t="s">
        <v>39</v>
      </c>
      <c r="S195" s="104" t="s">
        <v>389</v>
      </c>
      <c r="T195" s="108" t="s">
        <v>40</v>
      </c>
      <c r="U195" s="104" t="s">
        <v>41</v>
      </c>
      <c r="V195" s="104" t="s">
        <v>641</v>
      </c>
      <c r="W195" s="108">
        <v>21887432</v>
      </c>
      <c r="X195" s="46">
        <f t="shared" si="6"/>
        <v>3</v>
      </c>
      <c r="Y195" s="46">
        <v>1</v>
      </c>
      <c r="Z195" s="46" t="str">
        <f t="shared" si="7"/>
        <v>1-15</v>
      </c>
      <c r="AA195" s="101" t="str">
        <f t="shared" si="8"/>
        <v>Concluido</v>
      </c>
    </row>
    <row r="196" spans="1:27" s="43" customFormat="1" ht="15" customHeight="1">
      <c r="A196" s="115" t="s">
        <v>26</v>
      </c>
      <c r="B196" s="115" t="s">
        <v>422</v>
      </c>
      <c r="C196" s="108" t="s">
        <v>27</v>
      </c>
      <c r="D196" s="108">
        <v>4604</v>
      </c>
      <c r="E196" s="115" t="s">
        <v>86</v>
      </c>
      <c r="F196" s="115" t="s">
        <v>28</v>
      </c>
      <c r="G196" s="108" t="s">
        <v>42</v>
      </c>
      <c r="H196" s="115" t="s">
        <v>43</v>
      </c>
      <c r="I196" s="115" t="s">
        <v>86</v>
      </c>
      <c r="J196" s="115" t="s">
        <v>73</v>
      </c>
      <c r="K196" s="110" t="s">
        <v>33</v>
      </c>
      <c r="L196" s="116">
        <v>43886</v>
      </c>
      <c r="M196" s="117">
        <v>2020</v>
      </c>
      <c r="N196" s="117" t="s">
        <v>473</v>
      </c>
      <c r="O196" s="118" t="s">
        <v>553</v>
      </c>
      <c r="P196" s="119">
        <v>43916</v>
      </c>
      <c r="Q196" s="119">
        <v>43914</v>
      </c>
      <c r="R196" s="108" t="s">
        <v>34</v>
      </c>
      <c r="S196" s="104" t="s">
        <v>35</v>
      </c>
      <c r="T196" s="108">
        <v>39</v>
      </c>
      <c r="U196" s="104" t="s">
        <v>76</v>
      </c>
      <c r="V196" s="104" t="s">
        <v>642</v>
      </c>
      <c r="W196" s="108">
        <v>9292234</v>
      </c>
      <c r="X196" s="46">
        <f t="shared" si="6"/>
        <v>28</v>
      </c>
      <c r="Y196" s="46">
        <v>1</v>
      </c>
      <c r="Z196" s="46" t="str">
        <f t="shared" si="7"/>
        <v>16-30</v>
      </c>
      <c r="AA196" s="101" t="str">
        <f t="shared" si="8"/>
        <v>Concluido</v>
      </c>
    </row>
    <row r="197" spans="1:27" s="43" customFormat="1" ht="15" customHeight="1">
      <c r="A197" s="115" t="s">
        <v>26</v>
      </c>
      <c r="B197" s="115" t="s">
        <v>422</v>
      </c>
      <c r="C197" s="108" t="s">
        <v>27</v>
      </c>
      <c r="D197" s="108">
        <v>4607</v>
      </c>
      <c r="E197" s="115" t="s">
        <v>74</v>
      </c>
      <c r="F197" s="115" t="s">
        <v>74</v>
      </c>
      <c r="G197" s="108" t="s">
        <v>29</v>
      </c>
      <c r="H197" s="115" t="s">
        <v>52</v>
      </c>
      <c r="I197" s="115" t="s">
        <v>31</v>
      </c>
      <c r="J197" s="115" t="s">
        <v>32</v>
      </c>
      <c r="K197" s="110" t="s">
        <v>33</v>
      </c>
      <c r="L197" s="116">
        <v>43887</v>
      </c>
      <c r="M197" s="117">
        <v>2020</v>
      </c>
      <c r="N197" s="117" t="s">
        <v>473</v>
      </c>
      <c r="O197" s="118" t="s">
        <v>553</v>
      </c>
      <c r="P197" s="119">
        <v>43917</v>
      </c>
      <c r="Q197" s="119">
        <v>43889</v>
      </c>
      <c r="R197" s="108">
        <v>29</v>
      </c>
      <c r="S197" s="104" t="s">
        <v>75</v>
      </c>
      <c r="T197" s="108">
        <v>39</v>
      </c>
      <c r="U197" s="104" t="s">
        <v>76</v>
      </c>
      <c r="V197" s="104" t="s">
        <v>643</v>
      </c>
      <c r="W197" s="108">
        <v>47382158</v>
      </c>
      <c r="X197" s="46">
        <f t="shared" ref="X197:X260" si="9">Q197-L197</f>
        <v>2</v>
      </c>
      <c r="Y197" s="46">
        <v>1</v>
      </c>
      <c r="Z197" s="46" t="str">
        <f t="shared" ref="Z197:Z260" si="10">IF(X197&lt;=15,"1-15",IF(X197&lt;=30,"16-30",IF(X197&lt;=60,"31-60","Más de 60")))</f>
        <v>1-15</v>
      </c>
      <c r="AA197" s="101" t="str">
        <f t="shared" si="8"/>
        <v>Concluido</v>
      </c>
    </row>
    <row r="198" spans="1:27" s="43" customFormat="1" ht="15" customHeight="1">
      <c r="A198" s="115" t="s">
        <v>26</v>
      </c>
      <c r="B198" s="115" t="s">
        <v>136</v>
      </c>
      <c r="C198" s="108" t="s">
        <v>27</v>
      </c>
      <c r="D198" s="108">
        <v>4610</v>
      </c>
      <c r="E198" s="115" t="s">
        <v>74</v>
      </c>
      <c r="F198" s="115" t="s">
        <v>74</v>
      </c>
      <c r="G198" s="108" t="s">
        <v>29</v>
      </c>
      <c r="H198" s="115" t="s">
        <v>30</v>
      </c>
      <c r="I198" s="115" t="s">
        <v>31</v>
      </c>
      <c r="J198" s="115" t="s">
        <v>32</v>
      </c>
      <c r="K198" s="110" t="s">
        <v>33</v>
      </c>
      <c r="L198" s="116">
        <v>43887</v>
      </c>
      <c r="M198" s="117">
        <v>2020</v>
      </c>
      <c r="N198" s="117" t="s">
        <v>473</v>
      </c>
      <c r="O198" s="118" t="s">
        <v>553</v>
      </c>
      <c r="P198" s="119">
        <v>43917</v>
      </c>
      <c r="Q198" s="119">
        <v>43901</v>
      </c>
      <c r="R198" s="108">
        <v>29</v>
      </c>
      <c r="S198" s="104" t="s">
        <v>75</v>
      </c>
      <c r="T198" s="108">
        <v>20</v>
      </c>
      <c r="U198" s="104" t="s">
        <v>135</v>
      </c>
      <c r="V198" s="104" t="s">
        <v>644</v>
      </c>
      <c r="W198" s="108">
        <v>1321729</v>
      </c>
      <c r="X198" s="46">
        <f t="shared" si="9"/>
        <v>14</v>
      </c>
      <c r="Y198" s="46">
        <v>1</v>
      </c>
      <c r="Z198" s="46" t="str">
        <f t="shared" si="10"/>
        <v>1-15</v>
      </c>
      <c r="AA198" s="101" t="str">
        <f t="shared" ref="AA198:AA261" si="11">IF(B198&lt;&gt;"En Gestión","Concluido","En Gestión")</f>
        <v>Concluido</v>
      </c>
    </row>
    <row r="199" spans="1:27" s="43" customFormat="1" ht="15" customHeight="1">
      <c r="A199" s="115" t="s">
        <v>26</v>
      </c>
      <c r="B199" s="115" t="s">
        <v>422</v>
      </c>
      <c r="C199" s="108" t="s">
        <v>27</v>
      </c>
      <c r="D199" s="108">
        <v>4611</v>
      </c>
      <c r="E199" s="115" t="s">
        <v>430</v>
      </c>
      <c r="F199" s="115" t="s">
        <v>28</v>
      </c>
      <c r="G199" s="108" t="s">
        <v>42</v>
      </c>
      <c r="H199" s="115" t="s">
        <v>43</v>
      </c>
      <c r="I199" s="115" t="s">
        <v>48</v>
      </c>
      <c r="J199" s="115" t="s">
        <v>49</v>
      </c>
      <c r="K199" s="110" t="s">
        <v>50</v>
      </c>
      <c r="L199" s="116">
        <v>43888</v>
      </c>
      <c r="M199" s="117">
        <v>2020</v>
      </c>
      <c r="N199" s="117" t="s">
        <v>473</v>
      </c>
      <c r="O199" s="118" t="s">
        <v>553</v>
      </c>
      <c r="P199" s="119">
        <v>43918</v>
      </c>
      <c r="Q199" s="119">
        <v>43902</v>
      </c>
      <c r="R199" s="108" t="s">
        <v>34</v>
      </c>
      <c r="S199" s="104" t="s">
        <v>35</v>
      </c>
      <c r="T199" s="108" t="s">
        <v>40</v>
      </c>
      <c r="U199" s="104" t="s">
        <v>41</v>
      </c>
      <c r="V199" s="104" t="s">
        <v>645</v>
      </c>
      <c r="W199" s="108">
        <v>71784123</v>
      </c>
      <c r="X199" s="46">
        <f t="shared" si="9"/>
        <v>14</v>
      </c>
      <c r="Y199" s="46">
        <v>1</v>
      </c>
      <c r="Z199" s="46" t="str">
        <f t="shared" si="10"/>
        <v>1-15</v>
      </c>
      <c r="AA199" s="101" t="str">
        <f t="shared" si="11"/>
        <v>Concluido</v>
      </c>
    </row>
    <row r="200" spans="1:27" s="43" customFormat="1" ht="15" customHeight="1">
      <c r="A200" s="115" t="s">
        <v>26</v>
      </c>
      <c r="B200" s="115" t="s">
        <v>136</v>
      </c>
      <c r="C200" s="108" t="s">
        <v>27</v>
      </c>
      <c r="D200" s="108">
        <v>4613</v>
      </c>
      <c r="E200" s="115" t="s">
        <v>74</v>
      </c>
      <c r="F200" s="115" t="s">
        <v>74</v>
      </c>
      <c r="G200" s="108" t="s">
        <v>29</v>
      </c>
      <c r="H200" s="115" t="s">
        <v>30</v>
      </c>
      <c r="I200" s="115" t="s">
        <v>31</v>
      </c>
      <c r="J200" s="115" t="s">
        <v>32</v>
      </c>
      <c r="K200" s="110" t="s">
        <v>33</v>
      </c>
      <c r="L200" s="116">
        <v>43888</v>
      </c>
      <c r="M200" s="117">
        <v>2020</v>
      </c>
      <c r="N200" s="117" t="s">
        <v>473</v>
      </c>
      <c r="O200" s="118" t="s">
        <v>553</v>
      </c>
      <c r="P200" s="119">
        <v>43918</v>
      </c>
      <c r="Q200" s="119">
        <v>43895</v>
      </c>
      <c r="R200" s="108" t="s">
        <v>34</v>
      </c>
      <c r="S200" s="104" t="s">
        <v>35</v>
      </c>
      <c r="T200" s="108">
        <v>39</v>
      </c>
      <c r="U200" s="104" t="s">
        <v>76</v>
      </c>
      <c r="V200" s="104" t="s">
        <v>646</v>
      </c>
      <c r="W200" s="108">
        <v>16794854</v>
      </c>
      <c r="X200" s="46">
        <f t="shared" si="9"/>
        <v>7</v>
      </c>
      <c r="Y200" s="46">
        <v>1</v>
      </c>
      <c r="Z200" s="46" t="str">
        <f t="shared" si="10"/>
        <v>1-15</v>
      </c>
      <c r="AA200" s="101" t="str">
        <f t="shared" si="11"/>
        <v>Concluido</v>
      </c>
    </row>
    <row r="201" spans="1:27" s="43" customFormat="1" ht="15" customHeight="1">
      <c r="A201" s="115" t="s">
        <v>26</v>
      </c>
      <c r="B201" s="115" t="s">
        <v>136</v>
      </c>
      <c r="C201" s="108" t="s">
        <v>27</v>
      </c>
      <c r="D201" s="108">
        <v>4614</v>
      </c>
      <c r="E201" s="115" t="s">
        <v>74</v>
      </c>
      <c r="F201" s="115" t="s">
        <v>74</v>
      </c>
      <c r="G201" s="108" t="s">
        <v>29</v>
      </c>
      <c r="H201" s="115" t="s">
        <v>52</v>
      </c>
      <c r="I201" s="115" t="s">
        <v>31</v>
      </c>
      <c r="J201" s="115" t="s">
        <v>32</v>
      </c>
      <c r="K201" s="110" t="s">
        <v>33</v>
      </c>
      <c r="L201" s="116">
        <v>43888</v>
      </c>
      <c r="M201" s="117">
        <v>2020</v>
      </c>
      <c r="N201" s="117" t="s">
        <v>473</v>
      </c>
      <c r="O201" s="118" t="s">
        <v>553</v>
      </c>
      <c r="P201" s="119">
        <v>43918</v>
      </c>
      <c r="Q201" s="119">
        <v>43895</v>
      </c>
      <c r="R201" s="108">
        <v>29</v>
      </c>
      <c r="S201" s="104" t="s">
        <v>75</v>
      </c>
      <c r="T201" s="108">
        <v>20</v>
      </c>
      <c r="U201" s="104" t="s">
        <v>135</v>
      </c>
      <c r="V201" s="104" t="s">
        <v>647</v>
      </c>
      <c r="W201" s="108">
        <v>42022141</v>
      </c>
      <c r="X201" s="46">
        <f t="shared" si="9"/>
        <v>7</v>
      </c>
      <c r="Y201" s="46">
        <v>1</v>
      </c>
      <c r="Z201" s="46" t="str">
        <f t="shared" si="10"/>
        <v>1-15</v>
      </c>
      <c r="AA201" s="101" t="str">
        <f t="shared" si="11"/>
        <v>Concluido</v>
      </c>
    </row>
    <row r="202" spans="1:27" s="43" customFormat="1" ht="15" customHeight="1">
      <c r="A202" s="115" t="s">
        <v>26</v>
      </c>
      <c r="B202" s="115" t="s">
        <v>136</v>
      </c>
      <c r="C202" s="108" t="s">
        <v>27</v>
      </c>
      <c r="D202" s="108">
        <v>4616</v>
      </c>
      <c r="E202" s="115" t="s">
        <v>74</v>
      </c>
      <c r="F202" s="115" t="s">
        <v>74</v>
      </c>
      <c r="G202" s="108" t="s">
        <v>29</v>
      </c>
      <c r="H202" s="115" t="s">
        <v>30</v>
      </c>
      <c r="I202" s="115" t="s">
        <v>31</v>
      </c>
      <c r="J202" s="115" t="s">
        <v>32</v>
      </c>
      <c r="K202" s="110" t="s">
        <v>33</v>
      </c>
      <c r="L202" s="116">
        <v>43888</v>
      </c>
      <c r="M202" s="117">
        <v>2020</v>
      </c>
      <c r="N202" s="117" t="s">
        <v>473</v>
      </c>
      <c r="O202" s="118" t="s">
        <v>553</v>
      </c>
      <c r="P202" s="119">
        <v>43918</v>
      </c>
      <c r="Q202" s="119">
        <v>43901</v>
      </c>
      <c r="R202" s="108">
        <v>29</v>
      </c>
      <c r="S202" s="104" t="s">
        <v>75</v>
      </c>
      <c r="T202" s="108">
        <v>20</v>
      </c>
      <c r="U202" s="104" t="s">
        <v>135</v>
      </c>
      <c r="V202" s="104" t="s">
        <v>648</v>
      </c>
      <c r="W202" s="108">
        <v>47790201</v>
      </c>
      <c r="X202" s="46">
        <f t="shared" si="9"/>
        <v>13</v>
      </c>
      <c r="Y202" s="46">
        <v>1</v>
      </c>
      <c r="Z202" s="46" t="str">
        <f t="shared" si="10"/>
        <v>1-15</v>
      </c>
      <c r="AA202" s="101" t="str">
        <f t="shared" si="11"/>
        <v>Concluido</v>
      </c>
    </row>
    <row r="203" spans="1:27" s="43" customFormat="1" ht="15" customHeight="1">
      <c r="A203" s="115" t="s">
        <v>26</v>
      </c>
      <c r="B203" s="115" t="s">
        <v>136</v>
      </c>
      <c r="C203" s="108" t="s">
        <v>27</v>
      </c>
      <c r="D203" s="108">
        <v>4612</v>
      </c>
      <c r="E203" s="115" t="s">
        <v>398</v>
      </c>
      <c r="F203" s="115" t="s">
        <v>53</v>
      </c>
      <c r="G203" s="108" t="s">
        <v>42</v>
      </c>
      <c r="H203" s="115" t="s">
        <v>43</v>
      </c>
      <c r="I203" s="115" t="s">
        <v>398</v>
      </c>
      <c r="J203" s="115" t="s">
        <v>49</v>
      </c>
      <c r="K203" s="110" t="s">
        <v>406</v>
      </c>
      <c r="L203" s="116">
        <v>43888</v>
      </c>
      <c r="M203" s="117">
        <v>2020</v>
      </c>
      <c r="N203" s="117" t="s">
        <v>473</v>
      </c>
      <c r="O203" s="118" t="s">
        <v>553</v>
      </c>
      <c r="P203" s="119">
        <v>43918</v>
      </c>
      <c r="Q203" s="119">
        <v>43906</v>
      </c>
      <c r="R203" s="108" t="s">
        <v>34</v>
      </c>
      <c r="S203" s="104" t="s">
        <v>35</v>
      </c>
      <c r="T203" s="108" t="s">
        <v>40</v>
      </c>
      <c r="U203" s="104" t="s">
        <v>41</v>
      </c>
      <c r="V203" s="104" t="s">
        <v>649</v>
      </c>
      <c r="W203" s="108">
        <v>47165311</v>
      </c>
      <c r="X203" s="46">
        <f t="shared" si="9"/>
        <v>18</v>
      </c>
      <c r="Y203" s="46">
        <v>1</v>
      </c>
      <c r="Z203" s="46" t="str">
        <f t="shared" si="10"/>
        <v>16-30</v>
      </c>
      <c r="AA203" s="101" t="str">
        <f t="shared" si="11"/>
        <v>Concluido</v>
      </c>
    </row>
    <row r="204" spans="1:27" s="43" customFormat="1">
      <c r="A204" s="115" t="s">
        <v>26</v>
      </c>
      <c r="B204" s="115" t="s">
        <v>136</v>
      </c>
      <c r="C204" s="108" t="s">
        <v>27</v>
      </c>
      <c r="D204" s="108">
        <v>4615</v>
      </c>
      <c r="E204" s="115" t="s">
        <v>134</v>
      </c>
      <c r="F204" s="115" t="s">
        <v>53</v>
      </c>
      <c r="G204" s="108" t="s">
        <v>42</v>
      </c>
      <c r="H204" s="115" t="s">
        <v>43</v>
      </c>
      <c r="I204" s="115" t="s">
        <v>109</v>
      </c>
      <c r="J204" s="115" t="s">
        <v>95</v>
      </c>
      <c r="K204" s="110" t="s">
        <v>650</v>
      </c>
      <c r="L204" s="116">
        <v>43888</v>
      </c>
      <c r="M204" s="117">
        <v>2020</v>
      </c>
      <c r="N204" s="117" t="s">
        <v>473</v>
      </c>
      <c r="O204" s="118" t="s">
        <v>553</v>
      </c>
      <c r="P204" s="119">
        <v>43918</v>
      </c>
      <c r="Q204" s="119">
        <v>43916</v>
      </c>
      <c r="R204" s="108" t="s">
        <v>34</v>
      </c>
      <c r="S204" s="104" t="s">
        <v>35</v>
      </c>
      <c r="T204" s="108" t="s">
        <v>29</v>
      </c>
      <c r="U204" s="104" t="s">
        <v>443</v>
      </c>
      <c r="V204" s="104" t="s">
        <v>651</v>
      </c>
      <c r="W204" s="108">
        <v>43594502</v>
      </c>
      <c r="X204" s="99">
        <f t="shared" si="9"/>
        <v>28</v>
      </c>
      <c r="Y204" s="46">
        <v>1</v>
      </c>
      <c r="Z204" s="46" t="str">
        <f t="shared" si="10"/>
        <v>16-30</v>
      </c>
      <c r="AA204" s="101" t="str">
        <f t="shared" si="11"/>
        <v>Concluido</v>
      </c>
    </row>
    <row r="205" spans="1:27" s="43" customFormat="1" ht="15" customHeight="1">
      <c r="A205" s="115" t="s">
        <v>26</v>
      </c>
      <c r="B205" s="115" t="s">
        <v>422</v>
      </c>
      <c r="C205" s="108" t="s">
        <v>27</v>
      </c>
      <c r="D205" s="108">
        <v>4618</v>
      </c>
      <c r="E205" s="115" t="s">
        <v>392</v>
      </c>
      <c r="F205" s="115" t="s">
        <v>28</v>
      </c>
      <c r="G205" s="108" t="s">
        <v>42</v>
      </c>
      <c r="H205" s="115" t="s">
        <v>43</v>
      </c>
      <c r="I205" s="115" t="s">
        <v>372</v>
      </c>
      <c r="J205" s="115" t="s">
        <v>95</v>
      </c>
      <c r="K205" s="110" t="s">
        <v>115</v>
      </c>
      <c r="L205" s="116">
        <v>43889</v>
      </c>
      <c r="M205" s="117">
        <v>2020</v>
      </c>
      <c r="N205" s="117" t="s">
        <v>473</v>
      </c>
      <c r="O205" s="118" t="s">
        <v>553</v>
      </c>
      <c r="P205" s="119">
        <v>43919</v>
      </c>
      <c r="Q205" s="119">
        <v>43899</v>
      </c>
      <c r="R205" s="108" t="s">
        <v>34</v>
      </c>
      <c r="S205" s="104" t="s">
        <v>35</v>
      </c>
      <c r="T205" s="108">
        <v>22</v>
      </c>
      <c r="U205" s="104" t="s">
        <v>438</v>
      </c>
      <c r="V205" s="104" t="s">
        <v>652</v>
      </c>
      <c r="W205" s="108">
        <v>17580641</v>
      </c>
      <c r="X205" s="46">
        <f t="shared" si="9"/>
        <v>10</v>
      </c>
      <c r="Y205" s="46">
        <v>1</v>
      </c>
      <c r="Z205" s="46" t="str">
        <f t="shared" si="10"/>
        <v>1-15</v>
      </c>
      <c r="AA205" s="101" t="str">
        <f t="shared" si="11"/>
        <v>Concluido</v>
      </c>
    </row>
    <row r="206" spans="1:27" s="43" customFormat="1" ht="15" customHeight="1">
      <c r="A206" s="115" t="s">
        <v>26</v>
      </c>
      <c r="B206" s="115" t="s">
        <v>422</v>
      </c>
      <c r="C206" s="108" t="s">
        <v>27</v>
      </c>
      <c r="D206" s="108">
        <v>4617</v>
      </c>
      <c r="E206" s="115" t="s">
        <v>74</v>
      </c>
      <c r="F206" s="115" t="s">
        <v>74</v>
      </c>
      <c r="G206" s="108" t="s">
        <v>29</v>
      </c>
      <c r="H206" s="115" t="s">
        <v>52</v>
      </c>
      <c r="I206" s="115" t="s">
        <v>31</v>
      </c>
      <c r="J206" s="115" t="s">
        <v>32</v>
      </c>
      <c r="K206" s="110" t="s">
        <v>33</v>
      </c>
      <c r="L206" s="116">
        <v>43889</v>
      </c>
      <c r="M206" s="117">
        <v>2020</v>
      </c>
      <c r="N206" s="117" t="s">
        <v>473</v>
      </c>
      <c r="O206" s="118" t="s">
        <v>553</v>
      </c>
      <c r="P206" s="119">
        <v>43919</v>
      </c>
      <c r="Q206" s="119">
        <v>43895</v>
      </c>
      <c r="R206" s="108">
        <v>29</v>
      </c>
      <c r="S206" s="104" t="s">
        <v>75</v>
      </c>
      <c r="T206" s="108">
        <v>39</v>
      </c>
      <c r="U206" s="104" t="s">
        <v>76</v>
      </c>
      <c r="V206" s="104" t="s">
        <v>653</v>
      </c>
      <c r="W206" s="108">
        <v>40826033</v>
      </c>
      <c r="X206" s="46">
        <f t="shared" si="9"/>
        <v>6</v>
      </c>
      <c r="Y206" s="46">
        <v>1</v>
      </c>
      <c r="Z206" s="46" t="str">
        <f t="shared" si="10"/>
        <v>1-15</v>
      </c>
      <c r="AA206" s="101" t="str">
        <f t="shared" si="11"/>
        <v>Concluido</v>
      </c>
    </row>
    <row r="207" spans="1:27" s="43" customFormat="1" ht="15" customHeight="1">
      <c r="A207" s="115" t="s">
        <v>26</v>
      </c>
      <c r="B207" s="115" t="s">
        <v>422</v>
      </c>
      <c r="C207" s="108" t="s">
        <v>27</v>
      </c>
      <c r="D207" s="108">
        <v>4621</v>
      </c>
      <c r="E207" s="115" t="s">
        <v>74</v>
      </c>
      <c r="F207" s="115" t="s">
        <v>74</v>
      </c>
      <c r="G207" s="108" t="s">
        <v>29</v>
      </c>
      <c r="H207" s="115" t="s">
        <v>30</v>
      </c>
      <c r="I207" s="115" t="s">
        <v>31</v>
      </c>
      <c r="J207" s="115" t="s">
        <v>32</v>
      </c>
      <c r="K207" s="110" t="s">
        <v>33</v>
      </c>
      <c r="L207" s="116">
        <v>43889</v>
      </c>
      <c r="M207" s="117">
        <v>2020</v>
      </c>
      <c r="N207" s="117" t="s">
        <v>473</v>
      </c>
      <c r="O207" s="118" t="s">
        <v>553</v>
      </c>
      <c r="P207" s="119">
        <v>43919</v>
      </c>
      <c r="Q207" s="119">
        <v>43899</v>
      </c>
      <c r="R207" s="108" t="s">
        <v>34</v>
      </c>
      <c r="S207" s="104" t="s">
        <v>35</v>
      </c>
      <c r="T207" s="108">
        <v>39</v>
      </c>
      <c r="U207" s="104" t="s">
        <v>76</v>
      </c>
      <c r="V207" s="104" t="s">
        <v>654</v>
      </c>
      <c r="W207" s="108">
        <v>46118223</v>
      </c>
      <c r="X207" s="46">
        <f t="shared" si="9"/>
        <v>10</v>
      </c>
      <c r="Y207" s="46">
        <v>1</v>
      </c>
      <c r="Z207" s="46" t="str">
        <f t="shared" si="10"/>
        <v>1-15</v>
      </c>
      <c r="AA207" s="101" t="str">
        <f t="shared" si="11"/>
        <v>Concluido</v>
      </c>
    </row>
    <row r="208" spans="1:27" s="43" customFormat="1" ht="15" customHeight="1">
      <c r="A208" s="115" t="s">
        <v>26</v>
      </c>
      <c r="B208" s="115" t="s">
        <v>136</v>
      </c>
      <c r="C208" s="108" t="s">
        <v>27</v>
      </c>
      <c r="D208" s="108">
        <v>4619</v>
      </c>
      <c r="E208" s="115" t="s">
        <v>118</v>
      </c>
      <c r="F208" s="115" t="s">
        <v>28</v>
      </c>
      <c r="G208" s="108" t="s">
        <v>29</v>
      </c>
      <c r="H208" s="115" t="s">
        <v>30</v>
      </c>
      <c r="I208" s="115" t="s">
        <v>31</v>
      </c>
      <c r="J208" s="115" t="s">
        <v>32</v>
      </c>
      <c r="K208" s="110" t="s">
        <v>33</v>
      </c>
      <c r="L208" s="116">
        <v>43889</v>
      </c>
      <c r="M208" s="117">
        <v>2020</v>
      </c>
      <c r="N208" s="117" t="s">
        <v>473</v>
      </c>
      <c r="O208" s="118" t="s">
        <v>553</v>
      </c>
      <c r="P208" s="119">
        <v>43919</v>
      </c>
      <c r="Q208" s="119">
        <v>43915</v>
      </c>
      <c r="R208" s="108" t="s">
        <v>34</v>
      </c>
      <c r="S208" s="104" t="s">
        <v>35</v>
      </c>
      <c r="T208" s="108" t="s">
        <v>29</v>
      </c>
      <c r="U208" s="104" t="s">
        <v>443</v>
      </c>
      <c r="V208" s="104" t="s">
        <v>655</v>
      </c>
      <c r="W208" s="108">
        <v>20071662</v>
      </c>
      <c r="X208" s="46">
        <f t="shared" si="9"/>
        <v>26</v>
      </c>
      <c r="Y208" s="46">
        <v>1</v>
      </c>
      <c r="Z208" s="46" t="str">
        <f t="shared" si="10"/>
        <v>16-30</v>
      </c>
      <c r="AA208" s="101" t="str">
        <f t="shared" si="11"/>
        <v>Concluido</v>
      </c>
    </row>
    <row r="209" spans="1:27" s="43" customFormat="1" ht="15" customHeight="1">
      <c r="A209" s="115" t="s">
        <v>26</v>
      </c>
      <c r="B209" s="115" t="s">
        <v>136</v>
      </c>
      <c r="C209" s="108" t="s">
        <v>27</v>
      </c>
      <c r="D209" s="108">
        <v>4620</v>
      </c>
      <c r="E209" s="115" t="s">
        <v>74</v>
      </c>
      <c r="F209" s="115" t="s">
        <v>74</v>
      </c>
      <c r="G209" s="108" t="s">
        <v>29</v>
      </c>
      <c r="H209" s="115" t="s">
        <v>30</v>
      </c>
      <c r="I209" s="115" t="s">
        <v>31</v>
      </c>
      <c r="J209" s="115" t="s">
        <v>32</v>
      </c>
      <c r="K209" s="110" t="s">
        <v>33</v>
      </c>
      <c r="L209" s="116">
        <v>43889</v>
      </c>
      <c r="M209" s="117">
        <v>2020</v>
      </c>
      <c r="N209" s="117" t="s">
        <v>473</v>
      </c>
      <c r="O209" s="118" t="s">
        <v>553</v>
      </c>
      <c r="P209" s="119">
        <v>43919</v>
      </c>
      <c r="Q209" s="119">
        <v>43912</v>
      </c>
      <c r="R209" s="108">
        <v>29</v>
      </c>
      <c r="S209" s="104" t="s">
        <v>75</v>
      </c>
      <c r="T209" s="108">
        <v>20</v>
      </c>
      <c r="U209" s="104" t="s">
        <v>135</v>
      </c>
      <c r="V209" s="104" t="s">
        <v>656</v>
      </c>
      <c r="W209" s="108">
        <v>23990524</v>
      </c>
      <c r="X209" s="46">
        <f t="shared" si="9"/>
        <v>23</v>
      </c>
      <c r="Y209" s="46">
        <v>1</v>
      </c>
      <c r="Z209" s="46" t="str">
        <f t="shared" si="10"/>
        <v>16-30</v>
      </c>
      <c r="AA209" s="101" t="str">
        <f t="shared" si="11"/>
        <v>Concluido</v>
      </c>
    </row>
    <row r="210" spans="1:27" s="43" customFormat="1" ht="15" customHeight="1">
      <c r="A210" s="115" t="s">
        <v>26</v>
      </c>
      <c r="B210" s="115" t="s">
        <v>422</v>
      </c>
      <c r="C210" s="108" t="s">
        <v>27</v>
      </c>
      <c r="D210" s="108">
        <v>4625</v>
      </c>
      <c r="E210" s="115" t="s">
        <v>74</v>
      </c>
      <c r="F210" s="115" t="s">
        <v>74</v>
      </c>
      <c r="G210" s="108" t="s">
        <v>42</v>
      </c>
      <c r="H210" s="115" t="s">
        <v>43</v>
      </c>
      <c r="I210" s="115" t="s">
        <v>120</v>
      </c>
      <c r="J210" s="115" t="s">
        <v>73</v>
      </c>
      <c r="K210" s="110" t="s">
        <v>33</v>
      </c>
      <c r="L210" s="116">
        <v>43892</v>
      </c>
      <c r="M210" s="117">
        <v>2020</v>
      </c>
      <c r="N210" s="117" t="s">
        <v>473</v>
      </c>
      <c r="O210" s="118" t="s">
        <v>657</v>
      </c>
      <c r="P210" s="119">
        <v>43922</v>
      </c>
      <c r="Q210" s="119">
        <v>43915</v>
      </c>
      <c r="R210" s="108">
        <v>29</v>
      </c>
      <c r="S210" s="104" t="s">
        <v>75</v>
      </c>
      <c r="T210" s="108">
        <v>39</v>
      </c>
      <c r="U210" s="104" t="s">
        <v>76</v>
      </c>
      <c r="V210" s="104" t="s">
        <v>658</v>
      </c>
      <c r="W210" s="108">
        <v>8782135</v>
      </c>
      <c r="X210" s="46">
        <f t="shared" si="9"/>
        <v>23</v>
      </c>
      <c r="Y210" s="46">
        <v>1</v>
      </c>
      <c r="Z210" s="46" t="str">
        <f t="shared" si="10"/>
        <v>16-30</v>
      </c>
      <c r="AA210" s="101" t="str">
        <f t="shared" si="11"/>
        <v>Concluido</v>
      </c>
    </row>
    <row r="211" spans="1:27" s="43" customFormat="1" ht="15" customHeight="1">
      <c r="A211" s="115" t="s">
        <v>26</v>
      </c>
      <c r="B211" s="115" t="s">
        <v>422</v>
      </c>
      <c r="C211" s="108" t="s">
        <v>27</v>
      </c>
      <c r="D211" s="108">
        <v>4631</v>
      </c>
      <c r="E211" s="115" t="s">
        <v>486</v>
      </c>
      <c r="F211" s="115" t="s">
        <v>487</v>
      </c>
      <c r="G211" s="108" t="s">
        <v>42</v>
      </c>
      <c r="H211" s="115" t="s">
        <v>43</v>
      </c>
      <c r="I211" s="115" t="s">
        <v>54</v>
      </c>
      <c r="J211" s="115" t="s">
        <v>55</v>
      </c>
      <c r="K211" s="110" t="s">
        <v>402</v>
      </c>
      <c r="L211" s="116">
        <v>43893</v>
      </c>
      <c r="M211" s="117">
        <v>2020</v>
      </c>
      <c r="N211" s="117" t="s">
        <v>473</v>
      </c>
      <c r="O211" s="118" t="s">
        <v>657</v>
      </c>
      <c r="P211" s="119">
        <v>43923</v>
      </c>
      <c r="Q211" s="119">
        <v>43895</v>
      </c>
      <c r="R211" s="108" t="s">
        <v>34</v>
      </c>
      <c r="S211" s="104" t="s">
        <v>35</v>
      </c>
      <c r="T211" s="108" t="s">
        <v>40</v>
      </c>
      <c r="U211" s="104" t="s">
        <v>41</v>
      </c>
      <c r="V211" s="104" t="s">
        <v>488</v>
      </c>
      <c r="W211" s="108">
        <v>46675033</v>
      </c>
      <c r="X211" s="46">
        <f t="shared" si="9"/>
        <v>2</v>
      </c>
      <c r="Y211" s="46">
        <v>1</v>
      </c>
      <c r="Z211" s="46" t="str">
        <f t="shared" si="10"/>
        <v>1-15</v>
      </c>
      <c r="AA211" s="101" t="str">
        <f t="shared" si="11"/>
        <v>Concluido</v>
      </c>
    </row>
    <row r="212" spans="1:27" s="43" customFormat="1" ht="15" customHeight="1">
      <c r="A212" s="115" t="s">
        <v>26</v>
      </c>
      <c r="B212" s="115" t="s">
        <v>422</v>
      </c>
      <c r="C212" s="108" t="s">
        <v>27</v>
      </c>
      <c r="D212" s="108">
        <v>4627</v>
      </c>
      <c r="E212" s="115" t="s">
        <v>74</v>
      </c>
      <c r="F212" s="115" t="s">
        <v>74</v>
      </c>
      <c r="G212" s="108" t="s">
        <v>42</v>
      </c>
      <c r="H212" s="115" t="s">
        <v>43</v>
      </c>
      <c r="I212" s="115" t="s">
        <v>48</v>
      </c>
      <c r="J212" s="115" t="s">
        <v>49</v>
      </c>
      <c r="K212" s="110" t="s">
        <v>50</v>
      </c>
      <c r="L212" s="116">
        <v>43893</v>
      </c>
      <c r="M212" s="117">
        <v>2020</v>
      </c>
      <c r="N212" s="117" t="s">
        <v>473</v>
      </c>
      <c r="O212" s="118" t="s">
        <v>657</v>
      </c>
      <c r="P212" s="119">
        <v>43923</v>
      </c>
      <c r="Q212" s="119">
        <v>43915</v>
      </c>
      <c r="R212" s="108" t="s">
        <v>34</v>
      </c>
      <c r="S212" s="104" t="s">
        <v>35</v>
      </c>
      <c r="T212" s="108">
        <v>39</v>
      </c>
      <c r="U212" s="104" t="s">
        <v>76</v>
      </c>
      <c r="V212" s="104" t="s">
        <v>659</v>
      </c>
      <c r="W212" s="108">
        <v>1333656</v>
      </c>
      <c r="X212" s="46">
        <f t="shared" si="9"/>
        <v>22</v>
      </c>
      <c r="Y212" s="46">
        <v>1</v>
      </c>
      <c r="Z212" s="46" t="str">
        <f t="shared" si="10"/>
        <v>16-30</v>
      </c>
      <c r="AA212" s="101" t="str">
        <f t="shared" si="11"/>
        <v>Concluido</v>
      </c>
    </row>
    <row r="213" spans="1:27" s="43" customFormat="1" ht="15" customHeight="1">
      <c r="A213" s="115" t="s">
        <v>26</v>
      </c>
      <c r="B213" s="115" t="s">
        <v>422</v>
      </c>
      <c r="C213" s="108" t="s">
        <v>27</v>
      </c>
      <c r="D213" s="108">
        <v>4628</v>
      </c>
      <c r="E213" s="115" t="s">
        <v>37</v>
      </c>
      <c r="F213" s="115" t="s">
        <v>28</v>
      </c>
      <c r="G213" s="108" t="s">
        <v>29</v>
      </c>
      <c r="H213" s="115" t="s">
        <v>52</v>
      </c>
      <c r="I213" s="115" t="s">
        <v>31</v>
      </c>
      <c r="J213" s="115" t="s">
        <v>32</v>
      </c>
      <c r="K213" s="110" t="s">
        <v>33</v>
      </c>
      <c r="L213" s="116">
        <v>43893</v>
      </c>
      <c r="M213" s="117">
        <v>2020</v>
      </c>
      <c r="N213" s="117" t="s">
        <v>473</v>
      </c>
      <c r="O213" s="118" t="s">
        <v>657</v>
      </c>
      <c r="P213" s="119">
        <v>43923</v>
      </c>
      <c r="Q213" s="119">
        <v>43916</v>
      </c>
      <c r="R213" s="108" t="s">
        <v>34</v>
      </c>
      <c r="S213" s="104" t="s">
        <v>35</v>
      </c>
      <c r="T213" s="108">
        <v>18</v>
      </c>
      <c r="U213" s="104" t="s">
        <v>420</v>
      </c>
      <c r="V213" s="104" t="s">
        <v>660</v>
      </c>
      <c r="W213" s="108">
        <v>42146149</v>
      </c>
      <c r="X213" s="46">
        <f t="shared" si="9"/>
        <v>23</v>
      </c>
      <c r="Y213" s="46">
        <v>1</v>
      </c>
      <c r="Z213" s="46" t="str">
        <f t="shared" si="10"/>
        <v>16-30</v>
      </c>
      <c r="AA213" s="101" t="str">
        <f t="shared" si="11"/>
        <v>Concluido</v>
      </c>
    </row>
    <row r="214" spans="1:27" s="43" customFormat="1" ht="15" customHeight="1">
      <c r="A214" s="115" t="s">
        <v>26</v>
      </c>
      <c r="B214" s="115" t="s">
        <v>422</v>
      </c>
      <c r="C214" s="108" t="s">
        <v>27</v>
      </c>
      <c r="D214" s="108">
        <v>4629</v>
      </c>
      <c r="E214" s="115" t="s">
        <v>377</v>
      </c>
      <c r="F214" s="115" t="s">
        <v>28</v>
      </c>
      <c r="G214" s="108" t="s">
        <v>29</v>
      </c>
      <c r="H214" s="115" t="s">
        <v>30</v>
      </c>
      <c r="I214" s="115" t="s">
        <v>31</v>
      </c>
      <c r="J214" s="115" t="s">
        <v>32</v>
      </c>
      <c r="K214" s="110" t="s">
        <v>33</v>
      </c>
      <c r="L214" s="116">
        <v>43893</v>
      </c>
      <c r="M214" s="117">
        <v>2020</v>
      </c>
      <c r="N214" s="117" t="s">
        <v>473</v>
      </c>
      <c r="O214" s="118" t="s">
        <v>657</v>
      </c>
      <c r="P214" s="119">
        <v>43923</v>
      </c>
      <c r="Q214" s="119">
        <v>43916</v>
      </c>
      <c r="R214" s="108" t="s">
        <v>34</v>
      </c>
      <c r="S214" s="104" t="s">
        <v>35</v>
      </c>
      <c r="T214" s="108">
        <v>39</v>
      </c>
      <c r="U214" s="104" t="s">
        <v>76</v>
      </c>
      <c r="V214" s="104" t="s">
        <v>661</v>
      </c>
      <c r="W214" s="108">
        <v>41808126</v>
      </c>
      <c r="X214" s="46">
        <f t="shared" si="9"/>
        <v>23</v>
      </c>
      <c r="Y214" s="46">
        <v>1</v>
      </c>
      <c r="Z214" s="46" t="str">
        <f t="shared" si="10"/>
        <v>16-30</v>
      </c>
      <c r="AA214" s="101" t="str">
        <f t="shared" si="11"/>
        <v>Concluido</v>
      </c>
    </row>
    <row r="215" spans="1:27" s="43" customFormat="1" ht="15" customHeight="1">
      <c r="A215" s="115" t="s">
        <v>26</v>
      </c>
      <c r="B215" s="115" t="s">
        <v>136</v>
      </c>
      <c r="C215" s="108" t="s">
        <v>27</v>
      </c>
      <c r="D215" s="108">
        <v>4634</v>
      </c>
      <c r="E215" s="115" t="s">
        <v>68</v>
      </c>
      <c r="F215" s="115" t="s">
        <v>53</v>
      </c>
      <c r="G215" s="108" t="s">
        <v>42</v>
      </c>
      <c r="H215" s="115" t="s">
        <v>43</v>
      </c>
      <c r="I215" s="115" t="s">
        <v>68</v>
      </c>
      <c r="J215" s="115" t="s">
        <v>95</v>
      </c>
      <c r="K215" s="110" t="s">
        <v>133</v>
      </c>
      <c r="L215" s="116">
        <v>43894</v>
      </c>
      <c r="M215" s="117">
        <v>2020</v>
      </c>
      <c r="N215" s="117" t="s">
        <v>473</v>
      </c>
      <c r="O215" s="118" t="s">
        <v>657</v>
      </c>
      <c r="P215" s="119">
        <v>43924</v>
      </c>
      <c r="Q215" s="119">
        <v>43917</v>
      </c>
      <c r="R215" s="108" t="s">
        <v>34</v>
      </c>
      <c r="S215" s="104" t="s">
        <v>35</v>
      </c>
      <c r="T215" s="108" t="s">
        <v>29</v>
      </c>
      <c r="U215" s="104" t="s">
        <v>443</v>
      </c>
      <c r="V215" s="104" t="s">
        <v>662</v>
      </c>
      <c r="W215" s="108">
        <v>47452583</v>
      </c>
      <c r="X215" s="46">
        <f t="shared" si="9"/>
        <v>23</v>
      </c>
      <c r="Y215" s="46">
        <v>1</v>
      </c>
      <c r="Z215" s="46" t="str">
        <f t="shared" si="10"/>
        <v>16-30</v>
      </c>
      <c r="AA215" s="101" t="str">
        <f t="shared" si="11"/>
        <v>Concluido</v>
      </c>
    </row>
    <row r="216" spans="1:27" s="43" customFormat="1" ht="15" customHeight="1">
      <c r="A216" s="115" t="s">
        <v>26</v>
      </c>
      <c r="B216" s="115" t="s">
        <v>422</v>
      </c>
      <c r="C216" s="108" t="s">
        <v>27</v>
      </c>
      <c r="D216" s="108">
        <v>4632</v>
      </c>
      <c r="E216" s="115" t="s">
        <v>125</v>
      </c>
      <c r="F216" s="115" t="s">
        <v>53</v>
      </c>
      <c r="G216" s="108" t="s">
        <v>29</v>
      </c>
      <c r="H216" s="115" t="s">
        <v>52</v>
      </c>
      <c r="I216" s="115" t="s">
        <v>31</v>
      </c>
      <c r="J216" s="115" t="s">
        <v>32</v>
      </c>
      <c r="K216" s="110" t="s">
        <v>33</v>
      </c>
      <c r="L216" s="116">
        <v>43894</v>
      </c>
      <c r="M216" s="117">
        <v>2020</v>
      </c>
      <c r="N216" s="117" t="s">
        <v>473</v>
      </c>
      <c r="O216" s="118" t="s">
        <v>657</v>
      </c>
      <c r="P216" s="119">
        <v>43924</v>
      </c>
      <c r="Q216" s="119">
        <v>43895</v>
      </c>
      <c r="R216" s="108" t="s">
        <v>34</v>
      </c>
      <c r="S216" s="104" t="s">
        <v>35</v>
      </c>
      <c r="T216" s="108">
        <v>22</v>
      </c>
      <c r="U216" s="104" t="s">
        <v>438</v>
      </c>
      <c r="V216" s="104" t="s">
        <v>663</v>
      </c>
      <c r="W216" s="108">
        <v>23465560</v>
      </c>
      <c r="X216" s="46">
        <f t="shared" si="9"/>
        <v>1</v>
      </c>
      <c r="Y216" s="46">
        <v>1</v>
      </c>
      <c r="Z216" s="46" t="str">
        <f t="shared" si="10"/>
        <v>1-15</v>
      </c>
      <c r="AA216" s="101" t="str">
        <f t="shared" si="11"/>
        <v>Concluido</v>
      </c>
    </row>
    <row r="217" spans="1:27" s="43" customFormat="1" ht="15" customHeight="1">
      <c r="A217" s="115" t="s">
        <v>26</v>
      </c>
      <c r="B217" s="115" t="s">
        <v>136</v>
      </c>
      <c r="C217" s="108" t="s">
        <v>27</v>
      </c>
      <c r="D217" s="108">
        <v>4637</v>
      </c>
      <c r="E217" s="115" t="s">
        <v>86</v>
      </c>
      <c r="F217" s="115" t="s">
        <v>28</v>
      </c>
      <c r="G217" s="108" t="s">
        <v>42</v>
      </c>
      <c r="H217" s="115" t="s">
        <v>43</v>
      </c>
      <c r="I217" s="115" t="s">
        <v>86</v>
      </c>
      <c r="J217" s="115" t="s">
        <v>73</v>
      </c>
      <c r="K217" s="110" t="s">
        <v>33</v>
      </c>
      <c r="L217" s="116">
        <v>43894</v>
      </c>
      <c r="M217" s="117">
        <v>2020</v>
      </c>
      <c r="N217" s="117" t="s">
        <v>473</v>
      </c>
      <c r="O217" s="118" t="s">
        <v>657</v>
      </c>
      <c r="P217" s="119">
        <v>43924</v>
      </c>
      <c r="Q217" s="119">
        <v>43901</v>
      </c>
      <c r="R217" s="108" t="s">
        <v>34</v>
      </c>
      <c r="S217" s="104" t="s">
        <v>35</v>
      </c>
      <c r="T217" s="108" t="s">
        <v>29</v>
      </c>
      <c r="U217" s="104" t="s">
        <v>443</v>
      </c>
      <c r="V217" s="104" t="s">
        <v>664</v>
      </c>
      <c r="W217" s="108">
        <v>8907591</v>
      </c>
      <c r="X217" s="46">
        <f t="shared" si="9"/>
        <v>7</v>
      </c>
      <c r="Y217" s="46">
        <v>1</v>
      </c>
      <c r="Z217" s="46" t="str">
        <f t="shared" si="10"/>
        <v>1-15</v>
      </c>
      <c r="AA217" s="101" t="str">
        <f t="shared" si="11"/>
        <v>Concluido</v>
      </c>
    </row>
    <row r="218" spans="1:27" s="43" customFormat="1" ht="15" customHeight="1">
      <c r="A218" s="115" t="s">
        <v>26</v>
      </c>
      <c r="B218" s="115" t="s">
        <v>422</v>
      </c>
      <c r="C218" s="108" t="s">
        <v>27</v>
      </c>
      <c r="D218" s="108">
        <v>4642</v>
      </c>
      <c r="E218" s="115" t="s">
        <v>499</v>
      </c>
      <c r="F218" s="115" t="s">
        <v>28</v>
      </c>
      <c r="G218" s="108" t="s">
        <v>42</v>
      </c>
      <c r="H218" s="115" t="s">
        <v>43</v>
      </c>
      <c r="I218" s="115" t="s">
        <v>48</v>
      </c>
      <c r="J218" s="115" t="s">
        <v>49</v>
      </c>
      <c r="K218" s="110" t="s">
        <v>50</v>
      </c>
      <c r="L218" s="116">
        <v>43899</v>
      </c>
      <c r="M218" s="117">
        <v>2020</v>
      </c>
      <c r="N218" s="117" t="s">
        <v>473</v>
      </c>
      <c r="O218" s="118" t="s">
        <v>657</v>
      </c>
      <c r="P218" s="119">
        <v>43929</v>
      </c>
      <c r="Q218" s="119">
        <v>43917</v>
      </c>
      <c r="R218" s="108" t="s">
        <v>34</v>
      </c>
      <c r="S218" s="104" t="s">
        <v>35</v>
      </c>
      <c r="T218" s="108" t="s">
        <v>40</v>
      </c>
      <c r="U218" s="104" t="s">
        <v>41</v>
      </c>
      <c r="V218" s="104" t="s">
        <v>665</v>
      </c>
      <c r="W218" s="108">
        <v>4742713</v>
      </c>
      <c r="X218" s="46">
        <f t="shared" si="9"/>
        <v>18</v>
      </c>
      <c r="Y218" s="46">
        <v>1</v>
      </c>
      <c r="Z218" s="46" t="str">
        <f t="shared" si="10"/>
        <v>16-30</v>
      </c>
      <c r="AA218" s="101" t="str">
        <f t="shared" si="11"/>
        <v>Concluido</v>
      </c>
    </row>
    <row r="219" spans="1:27" s="43" customFormat="1">
      <c r="A219" s="115" t="s">
        <v>26</v>
      </c>
      <c r="B219" s="115" t="s">
        <v>422</v>
      </c>
      <c r="C219" s="108" t="s">
        <v>27</v>
      </c>
      <c r="D219" s="108">
        <v>4639</v>
      </c>
      <c r="E219" s="115" t="s">
        <v>465</v>
      </c>
      <c r="F219" s="115" t="s">
        <v>53</v>
      </c>
      <c r="G219" s="108" t="s">
        <v>29</v>
      </c>
      <c r="H219" s="115" t="s">
        <v>30</v>
      </c>
      <c r="I219" s="115" t="s">
        <v>31</v>
      </c>
      <c r="J219" s="115" t="s">
        <v>32</v>
      </c>
      <c r="K219" s="110" t="s">
        <v>33</v>
      </c>
      <c r="L219" s="116">
        <v>43899</v>
      </c>
      <c r="M219" s="117">
        <v>2020</v>
      </c>
      <c r="N219" s="117" t="s">
        <v>473</v>
      </c>
      <c r="O219" s="118" t="s">
        <v>657</v>
      </c>
      <c r="P219" s="119">
        <v>43929</v>
      </c>
      <c r="Q219" s="119">
        <v>43917</v>
      </c>
      <c r="R219" s="108">
        <v>29</v>
      </c>
      <c r="S219" s="104" t="s">
        <v>75</v>
      </c>
      <c r="T219" s="108">
        <v>39</v>
      </c>
      <c r="U219" s="104" t="s">
        <v>76</v>
      </c>
      <c r="V219" s="104" t="s">
        <v>666</v>
      </c>
      <c r="W219" s="108">
        <v>7976102</v>
      </c>
      <c r="X219" s="99">
        <f t="shared" si="9"/>
        <v>18</v>
      </c>
      <c r="Y219" s="46">
        <v>1</v>
      </c>
      <c r="Z219" s="46" t="str">
        <f t="shared" si="10"/>
        <v>16-30</v>
      </c>
      <c r="AA219" s="101" t="str">
        <f t="shared" si="11"/>
        <v>Concluido</v>
      </c>
    </row>
    <row r="220" spans="1:27" s="43" customFormat="1">
      <c r="A220" s="115" t="s">
        <v>26</v>
      </c>
      <c r="B220" s="115" t="s">
        <v>422</v>
      </c>
      <c r="C220" s="108" t="s">
        <v>27</v>
      </c>
      <c r="D220" s="108">
        <v>4643</v>
      </c>
      <c r="E220" s="115" t="s">
        <v>74</v>
      </c>
      <c r="F220" s="115" t="s">
        <v>74</v>
      </c>
      <c r="G220" s="108" t="s">
        <v>29</v>
      </c>
      <c r="H220" s="115" t="s">
        <v>52</v>
      </c>
      <c r="I220" s="115" t="s">
        <v>31</v>
      </c>
      <c r="J220" s="115" t="s">
        <v>32</v>
      </c>
      <c r="K220" s="110" t="s">
        <v>33</v>
      </c>
      <c r="L220" s="116">
        <v>43899</v>
      </c>
      <c r="M220" s="117">
        <v>2020</v>
      </c>
      <c r="N220" s="117" t="s">
        <v>473</v>
      </c>
      <c r="O220" s="118" t="s">
        <v>657</v>
      </c>
      <c r="P220" s="119">
        <v>43929</v>
      </c>
      <c r="Q220" s="119">
        <v>43902</v>
      </c>
      <c r="R220" s="108">
        <v>29</v>
      </c>
      <c r="S220" s="104" t="s">
        <v>75</v>
      </c>
      <c r="T220" s="108">
        <v>39</v>
      </c>
      <c r="U220" s="104" t="s">
        <v>76</v>
      </c>
      <c r="V220" s="104" t="s">
        <v>667</v>
      </c>
      <c r="W220" s="108">
        <v>10028697</v>
      </c>
      <c r="X220" s="99">
        <f t="shared" si="9"/>
        <v>3</v>
      </c>
      <c r="Y220" s="46">
        <v>1</v>
      </c>
      <c r="Z220" s="46" t="str">
        <f t="shared" si="10"/>
        <v>1-15</v>
      </c>
      <c r="AA220" s="101" t="str">
        <f t="shared" si="11"/>
        <v>Concluido</v>
      </c>
    </row>
    <row r="221" spans="1:27" s="43" customFormat="1" ht="15" customHeight="1">
      <c r="A221" s="115" t="s">
        <v>26</v>
      </c>
      <c r="B221" s="115" t="s">
        <v>422</v>
      </c>
      <c r="C221" s="108" t="s">
        <v>27</v>
      </c>
      <c r="D221" s="108">
        <v>4644</v>
      </c>
      <c r="E221" s="115" t="s">
        <v>92</v>
      </c>
      <c r="F221" s="115" t="s">
        <v>28</v>
      </c>
      <c r="G221" s="108" t="s">
        <v>29</v>
      </c>
      <c r="H221" s="115" t="s">
        <v>52</v>
      </c>
      <c r="I221" s="115" t="s">
        <v>31</v>
      </c>
      <c r="J221" s="115" t="s">
        <v>32</v>
      </c>
      <c r="K221" s="110" t="s">
        <v>33</v>
      </c>
      <c r="L221" s="116">
        <v>43899</v>
      </c>
      <c r="M221" s="117">
        <v>2020</v>
      </c>
      <c r="N221" s="117" t="s">
        <v>473</v>
      </c>
      <c r="O221" s="118" t="s">
        <v>657</v>
      </c>
      <c r="P221" s="119">
        <v>43929</v>
      </c>
      <c r="Q221" s="119">
        <v>43902</v>
      </c>
      <c r="R221" s="108" t="s">
        <v>34</v>
      </c>
      <c r="S221" s="104" t="s">
        <v>35</v>
      </c>
      <c r="T221" s="108">
        <v>39</v>
      </c>
      <c r="U221" s="104" t="s">
        <v>76</v>
      </c>
      <c r="V221" s="104" t="s">
        <v>668</v>
      </c>
      <c r="W221" s="108">
        <v>9674396</v>
      </c>
      <c r="X221" s="46">
        <f t="shared" si="9"/>
        <v>3</v>
      </c>
      <c r="Y221" s="46">
        <v>1</v>
      </c>
      <c r="Z221" s="46" t="str">
        <f t="shared" si="10"/>
        <v>1-15</v>
      </c>
      <c r="AA221" s="101" t="str">
        <f t="shared" si="11"/>
        <v>Concluido</v>
      </c>
    </row>
    <row r="222" spans="1:27" s="43" customFormat="1" ht="15" customHeight="1">
      <c r="A222" s="115" t="s">
        <v>26</v>
      </c>
      <c r="B222" s="115" t="s">
        <v>422</v>
      </c>
      <c r="C222" s="108" t="s">
        <v>27</v>
      </c>
      <c r="D222" s="108">
        <v>4645</v>
      </c>
      <c r="E222" s="115" t="s">
        <v>74</v>
      </c>
      <c r="F222" s="115" t="s">
        <v>74</v>
      </c>
      <c r="G222" s="108" t="s">
        <v>29</v>
      </c>
      <c r="H222" s="115" t="s">
        <v>30</v>
      </c>
      <c r="I222" s="115" t="s">
        <v>31</v>
      </c>
      <c r="J222" s="115" t="s">
        <v>32</v>
      </c>
      <c r="K222" s="110" t="s">
        <v>33</v>
      </c>
      <c r="L222" s="116">
        <v>43899</v>
      </c>
      <c r="M222" s="117">
        <v>2020</v>
      </c>
      <c r="N222" s="117" t="s">
        <v>473</v>
      </c>
      <c r="O222" s="118" t="s">
        <v>657</v>
      </c>
      <c r="P222" s="119">
        <v>43929</v>
      </c>
      <c r="Q222" s="119">
        <v>43900</v>
      </c>
      <c r="R222" s="108">
        <v>29</v>
      </c>
      <c r="S222" s="104" t="s">
        <v>75</v>
      </c>
      <c r="T222" s="108">
        <v>39</v>
      </c>
      <c r="U222" s="104" t="s">
        <v>76</v>
      </c>
      <c r="V222" s="104" t="s">
        <v>625</v>
      </c>
      <c r="W222" s="108">
        <v>70436071</v>
      </c>
      <c r="X222" s="46">
        <f t="shared" si="9"/>
        <v>1</v>
      </c>
      <c r="Y222" s="46">
        <v>1</v>
      </c>
      <c r="Z222" s="46" t="str">
        <f t="shared" si="10"/>
        <v>1-15</v>
      </c>
      <c r="AA222" s="101" t="str">
        <f t="shared" si="11"/>
        <v>Concluido</v>
      </c>
    </row>
    <row r="223" spans="1:27" s="43" customFormat="1">
      <c r="A223" s="115" t="s">
        <v>26</v>
      </c>
      <c r="B223" s="115" t="s">
        <v>422</v>
      </c>
      <c r="C223" s="108" t="s">
        <v>27</v>
      </c>
      <c r="D223" s="108">
        <v>4647</v>
      </c>
      <c r="E223" s="115" t="s">
        <v>74</v>
      </c>
      <c r="F223" s="115" t="s">
        <v>74</v>
      </c>
      <c r="G223" s="108" t="s">
        <v>29</v>
      </c>
      <c r="H223" s="115" t="s">
        <v>30</v>
      </c>
      <c r="I223" s="115" t="s">
        <v>31</v>
      </c>
      <c r="J223" s="115" t="s">
        <v>32</v>
      </c>
      <c r="K223" s="110" t="s">
        <v>33</v>
      </c>
      <c r="L223" s="116">
        <v>43899</v>
      </c>
      <c r="M223" s="117">
        <v>2020</v>
      </c>
      <c r="N223" s="117" t="s">
        <v>473</v>
      </c>
      <c r="O223" s="118" t="s">
        <v>657</v>
      </c>
      <c r="P223" s="119">
        <v>43929</v>
      </c>
      <c r="Q223" s="119">
        <v>43900</v>
      </c>
      <c r="R223" s="108">
        <v>29</v>
      </c>
      <c r="S223" s="104" t="s">
        <v>75</v>
      </c>
      <c r="T223" s="108">
        <v>39</v>
      </c>
      <c r="U223" s="104" t="s">
        <v>76</v>
      </c>
      <c r="V223" s="104" t="s">
        <v>669</v>
      </c>
      <c r="W223" s="108">
        <v>25578466</v>
      </c>
      <c r="X223" s="99">
        <f t="shared" si="9"/>
        <v>1</v>
      </c>
      <c r="Y223" s="46">
        <v>1</v>
      </c>
      <c r="Z223" s="46" t="str">
        <f t="shared" si="10"/>
        <v>1-15</v>
      </c>
      <c r="AA223" s="101" t="str">
        <f t="shared" si="11"/>
        <v>Concluido</v>
      </c>
    </row>
    <row r="224" spans="1:27" s="43" customFormat="1" ht="15" customHeight="1">
      <c r="A224" s="115" t="s">
        <v>26</v>
      </c>
      <c r="B224" s="115" t="s">
        <v>422</v>
      </c>
      <c r="C224" s="108" t="s">
        <v>27</v>
      </c>
      <c r="D224" s="108">
        <v>4651</v>
      </c>
      <c r="E224" s="115" t="s">
        <v>446</v>
      </c>
      <c r="F224" s="115" t="s">
        <v>53</v>
      </c>
      <c r="G224" s="108" t="s">
        <v>29</v>
      </c>
      <c r="H224" s="115" t="s">
        <v>52</v>
      </c>
      <c r="I224" s="115" t="s">
        <v>31</v>
      </c>
      <c r="J224" s="115" t="s">
        <v>32</v>
      </c>
      <c r="K224" s="110" t="s">
        <v>33</v>
      </c>
      <c r="L224" s="116">
        <v>43900</v>
      </c>
      <c r="M224" s="117">
        <v>2020</v>
      </c>
      <c r="N224" s="117" t="s">
        <v>473</v>
      </c>
      <c r="O224" s="118" t="s">
        <v>657</v>
      </c>
      <c r="P224" s="119">
        <v>43930</v>
      </c>
      <c r="Q224" s="119">
        <v>43921</v>
      </c>
      <c r="R224" s="108">
        <v>29</v>
      </c>
      <c r="S224" s="104" t="s">
        <v>75</v>
      </c>
      <c r="T224" s="108">
        <v>39</v>
      </c>
      <c r="U224" s="104" t="s">
        <v>76</v>
      </c>
      <c r="V224" s="104" t="s">
        <v>670</v>
      </c>
      <c r="W224" s="108">
        <v>40312988</v>
      </c>
      <c r="X224" s="46">
        <f t="shared" si="9"/>
        <v>21</v>
      </c>
      <c r="Y224" s="46">
        <v>1</v>
      </c>
      <c r="Z224" s="46" t="str">
        <f t="shared" si="10"/>
        <v>16-30</v>
      </c>
      <c r="AA224" s="101" t="str">
        <f t="shared" si="11"/>
        <v>Concluido</v>
      </c>
    </row>
    <row r="225" spans="1:27" s="43" customFormat="1" ht="15" customHeight="1">
      <c r="A225" s="115" t="s">
        <v>26</v>
      </c>
      <c r="B225" s="115" t="s">
        <v>36</v>
      </c>
      <c r="C225" s="108" t="s">
        <v>27</v>
      </c>
      <c r="D225" s="108">
        <v>4650</v>
      </c>
      <c r="E225" s="115" t="s">
        <v>56</v>
      </c>
      <c r="F225" s="115" t="s">
        <v>671</v>
      </c>
      <c r="G225" s="108" t="s">
        <v>29</v>
      </c>
      <c r="H225" s="115" t="s">
        <v>52</v>
      </c>
      <c r="I225" s="115" t="s">
        <v>31</v>
      </c>
      <c r="J225" s="115" t="s">
        <v>32</v>
      </c>
      <c r="K225" s="110" t="s">
        <v>33</v>
      </c>
      <c r="L225" s="116">
        <v>43900</v>
      </c>
      <c r="M225" s="117">
        <v>2020</v>
      </c>
      <c r="N225" s="117" t="s">
        <v>473</v>
      </c>
      <c r="O225" s="118" t="s">
        <v>657</v>
      </c>
      <c r="P225" s="119">
        <v>43930</v>
      </c>
      <c r="Q225" s="119">
        <v>43920</v>
      </c>
      <c r="R225" s="108" t="s">
        <v>34</v>
      </c>
      <c r="S225" s="104" t="s">
        <v>35</v>
      </c>
      <c r="T225" s="108" t="s">
        <v>40</v>
      </c>
      <c r="U225" s="104" t="s">
        <v>41</v>
      </c>
      <c r="V225" s="104" t="s">
        <v>672</v>
      </c>
      <c r="W225" s="108">
        <v>7314118</v>
      </c>
      <c r="X225" s="46">
        <f t="shared" si="9"/>
        <v>20</v>
      </c>
      <c r="Y225" s="46">
        <v>1</v>
      </c>
      <c r="Z225" s="46" t="str">
        <f t="shared" si="10"/>
        <v>16-30</v>
      </c>
      <c r="AA225" s="101" t="str">
        <f t="shared" si="11"/>
        <v>Concluido</v>
      </c>
    </row>
    <row r="226" spans="1:27" s="43" customFormat="1" ht="15" customHeight="1">
      <c r="A226" s="115" t="s">
        <v>26</v>
      </c>
      <c r="B226" s="115" t="s">
        <v>36</v>
      </c>
      <c r="C226" s="108" t="s">
        <v>27</v>
      </c>
      <c r="D226" s="108">
        <v>4660</v>
      </c>
      <c r="E226" s="115" t="s">
        <v>132</v>
      </c>
      <c r="F226" s="115" t="s">
        <v>53</v>
      </c>
      <c r="G226" s="108" t="s">
        <v>42</v>
      </c>
      <c r="H226" s="115" t="s">
        <v>43</v>
      </c>
      <c r="I226" s="115" t="s">
        <v>132</v>
      </c>
      <c r="J226" s="115" t="s">
        <v>95</v>
      </c>
      <c r="K226" s="110" t="s">
        <v>400</v>
      </c>
      <c r="L226" s="116">
        <v>43901</v>
      </c>
      <c r="M226" s="117">
        <v>2020</v>
      </c>
      <c r="N226" s="117" t="s">
        <v>473</v>
      </c>
      <c r="O226" s="118" t="s">
        <v>657</v>
      </c>
      <c r="P226" s="119">
        <v>43931</v>
      </c>
      <c r="Q226" s="119">
        <v>43920</v>
      </c>
      <c r="R226" s="108" t="s">
        <v>34</v>
      </c>
      <c r="S226" s="104" t="s">
        <v>35</v>
      </c>
      <c r="T226" s="108" t="s">
        <v>29</v>
      </c>
      <c r="U226" s="104" t="s">
        <v>443</v>
      </c>
      <c r="V226" s="104" t="s">
        <v>673</v>
      </c>
      <c r="W226" s="108">
        <v>73107338</v>
      </c>
      <c r="X226" s="46">
        <f t="shared" si="9"/>
        <v>19</v>
      </c>
      <c r="Y226" s="46">
        <v>1</v>
      </c>
      <c r="Z226" s="46" t="str">
        <f t="shared" si="10"/>
        <v>16-30</v>
      </c>
      <c r="AA226" s="101" t="str">
        <f t="shared" si="11"/>
        <v>Concluido</v>
      </c>
    </row>
    <row r="227" spans="1:27" s="43" customFormat="1" ht="15" customHeight="1">
      <c r="A227" s="115" t="s">
        <v>26</v>
      </c>
      <c r="B227" s="115" t="s">
        <v>422</v>
      </c>
      <c r="C227" s="108" t="s">
        <v>27</v>
      </c>
      <c r="D227" s="108">
        <v>4663</v>
      </c>
      <c r="E227" s="115" t="s">
        <v>74</v>
      </c>
      <c r="F227" s="115" t="s">
        <v>74</v>
      </c>
      <c r="G227" s="108" t="s">
        <v>42</v>
      </c>
      <c r="H227" s="115" t="s">
        <v>43</v>
      </c>
      <c r="I227" s="115" t="s">
        <v>47</v>
      </c>
      <c r="J227" s="115" t="s">
        <v>79</v>
      </c>
      <c r="K227" s="110" t="s">
        <v>108</v>
      </c>
      <c r="L227" s="116">
        <v>43901</v>
      </c>
      <c r="M227" s="117">
        <v>2020</v>
      </c>
      <c r="N227" s="117" t="s">
        <v>473</v>
      </c>
      <c r="O227" s="118" t="s">
        <v>657</v>
      </c>
      <c r="P227" s="119">
        <v>43931</v>
      </c>
      <c r="Q227" s="119">
        <v>43920</v>
      </c>
      <c r="R227" s="108">
        <v>29</v>
      </c>
      <c r="S227" s="104" t="s">
        <v>75</v>
      </c>
      <c r="T227" s="108">
        <v>39</v>
      </c>
      <c r="U227" s="104" t="s">
        <v>76</v>
      </c>
      <c r="V227" s="104" t="s">
        <v>674</v>
      </c>
      <c r="W227" s="108">
        <v>73878787</v>
      </c>
      <c r="X227" s="46">
        <f t="shared" si="9"/>
        <v>19</v>
      </c>
      <c r="Y227" s="46">
        <v>1</v>
      </c>
      <c r="Z227" s="46" t="str">
        <f t="shared" si="10"/>
        <v>16-30</v>
      </c>
      <c r="AA227" s="101" t="str">
        <f t="shared" si="11"/>
        <v>Concluido</v>
      </c>
    </row>
    <row r="228" spans="1:27" s="43" customFormat="1" ht="15" customHeight="1">
      <c r="A228" s="115" t="s">
        <v>26</v>
      </c>
      <c r="B228" s="115" t="s">
        <v>422</v>
      </c>
      <c r="C228" s="108" t="s">
        <v>27</v>
      </c>
      <c r="D228" s="108">
        <v>4671</v>
      </c>
      <c r="E228" s="115" t="s">
        <v>106</v>
      </c>
      <c r="F228" s="115" t="s">
        <v>53</v>
      </c>
      <c r="G228" s="108" t="s">
        <v>42</v>
      </c>
      <c r="H228" s="115" t="s">
        <v>43</v>
      </c>
      <c r="I228" s="115" t="s">
        <v>369</v>
      </c>
      <c r="J228" s="115" t="s">
        <v>64</v>
      </c>
      <c r="K228" s="110" t="s">
        <v>111</v>
      </c>
      <c r="L228" s="116">
        <v>43905</v>
      </c>
      <c r="M228" s="117">
        <v>2020</v>
      </c>
      <c r="N228" s="117" t="s">
        <v>473</v>
      </c>
      <c r="O228" s="118" t="s">
        <v>657</v>
      </c>
      <c r="P228" s="119">
        <v>43935</v>
      </c>
      <c r="Q228" s="119">
        <v>43920</v>
      </c>
      <c r="R228" s="108">
        <v>29</v>
      </c>
      <c r="S228" s="104" t="s">
        <v>75</v>
      </c>
      <c r="T228" s="108">
        <v>39</v>
      </c>
      <c r="U228" s="104" t="s">
        <v>76</v>
      </c>
      <c r="V228" s="104" t="s">
        <v>675</v>
      </c>
      <c r="W228" s="108">
        <v>45275711</v>
      </c>
      <c r="X228" s="46">
        <f t="shared" si="9"/>
        <v>15</v>
      </c>
      <c r="Y228" s="46">
        <v>1</v>
      </c>
      <c r="Z228" s="46" t="str">
        <f t="shared" si="10"/>
        <v>1-15</v>
      </c>
      <c r="AA228" s="101" t="str">
        <f t="shared" si="11"/>
        <v>Concluido</v>
      </c>
    </row>
    <row r="229" spans="1:27" s="43" customFormat="1" ht="15" customHeight="1">
      <c r="A229" s="115" t="s">
        <v>26</v>
      </c>
      <c r="B229" s="115" t="s">
        <v>422</v>
      </c>
      <c r="C229" s="108" t="s">
        <v>27</v>
      </c>
      <c r="D229" s="108">
        <v>4672</v>
      </c>
      <c r="E229" s="115" t="s">
        <v>84</v>
      </c>
      <c r="F229" s="115" t="s">
        <v>28</v>
      </c>
      <c r="G229" s="108" t="s">
        <v>42</v>
      </c>
      <c r="H229" s="115" t="s">
        <v>43</v>
      </c>
      <c r="I229" s="115" t="s">
        <v>84</v>
      </c>
      <c r="J229" s="115" t="s">
        <v>55</v>
      </c>
      <c r="K229" s="110" t="s">
        <v>407</v>
      </c>
      <c r="L229" s="116">
        <v>43906</v>
      </c>
      <c r="M229" s="117">
        <v>2020</v>
      </c>
      <c r="N229" s="117" t="s">
        <v>473</v>
      </c>
      <c r="O229" s="118" t="s">
        <v>657</v>
      </c>
      <c r="P229" s="119">
        <v>43936</v>
      </c>
      <c r="Q229" s="119">
        <v>43920</v>
      </c>
      <c r="R229" s="108" t="s">
        <v>34</v>
      </c>
      <c r="S229" s="104" t="s">
        <v>35</v>
      </c>
      <c r="T229" s="108" t="s">
        <v>29</v>
      </c>
      <c r="U229" s="104" t="s">
        <v>443</v>
      </c>
      <c r="V229" s="104" t="s">
        <v>676</v>
      </c>
      <c r="W229" s="108">
        <v>80171420</v>
      </c>
      <c r="X229" s="46">
        <f t="shared" si="9"/>
        <v>14</v>
      </c>
      <c r="Y229" s="46">
        <v>1</v>
      </c>
      <c r="Z229" s="46" t="str">
        <f t="shared" si="10"/>
        <v>1-15</v>
      </c>
      <c r="AA229" s="101" t="str">
        <f t="shared" si="11"/>
        <v>Concluido</v>
      </c>
    </row>
    <row r="230" spans="1:27" s="43" customFormat="1" ht="15" customHeight="1">
      <c r="A230" s="115" t="s">
        <v>26</v>
      </c>
      <c r="B230" s="115" t="s">
        <v>422</v>
      </c>
      <c r="C230" s="108" t="s">
        <v>27</v>
      </c>
      <c r="D230" s="108">
        <v>4675</v>
      </c>
      <c r="E230" s="115" t="s">
        <v>44</v>
      </c>
      <c r="F230" s="115" t="s">
        <v>53</v>
      </c>
      <c r="G230" s="108" t="s">
        <v>29</v>
      </c>
      <c r="H230" s="115" t="s">
        <v>30</v>
      </c>
      <c r="I230" s="115" t="s">
        <v>31</v>
      </c>
      <c r="J230" s="115" t="s">
        <v>32</v>
      </c>
      <c r="K230" s="110" t="s">
        <v>33</v>
      </c>
      <c r="L230" s="116">
        <v>43906</v>
      </c>
      <c r="M230" s="117">
        <v>2020</v>
      </c>
      <c r="N230" s="117" t="s">
        <v>473</v>
      </c>
      <c r="O230" s="118" t="s">
        <v>657</v>
      </c>
      <c r="P230" s="119">
        <v>43936</v>
      </c>
      <c r="Q230" s="119">
        <v>43920</v>
      </c>
      <c r="R230" s="108" t="s">
        <v>34</v>
      </c>
      <c r="S230" s="104" t="s">
        <v>35</v>
      </c>
      <c r="T230" s="108">
        <v>22</v>
      </c>
      <c r="U230" s="104" t="s">
        <v>438</v>
      </c>
      <c r="V230" s="104" t="s">
        <v>677</v>
      </c>
      <c r="W230" s="108">
        <v>40162370</v>
      </c>
      <c r="X230" s="46">
        <f t="shared" si="9"/>
        <v>14</v>
      </c>
      <c r="Y230" s="46">
        <v>1</v>
      </c>
      <c r="Z230" s="46" t="str">
        <f t="shared" si="10"/>
        <v>1-15</v>
      </c>
      <c r="AA230" s="101" t="str">
        <f t="shared" si="11"/>
        <v>Concluido</v>
      </c>
    </row>
    <row r="231" spans="1:27" s="43" customFormat="1" ht="15" customHeight="1">
      <c r="A231" s="115" t="s">
        <v>26</v>
      </c>
      <c r="B231" s="115" t="s">
        <v>422</v>
      </c>
      <c r="C231" s="108" t="s">
        <v>27</v>
      </c>
      <c r="D231" s="108">
        <v>4676</v>
      </c>
      <c r="E231" s="115" t="s">
        <v>91</v>
      </c>
      <c r="F231" s="115" t="s">
        <v>28</v>
      </c>
      <c r="G231" s="108" t="s">
        <v>42</v>
      </c>
      <c r="H231" s="115" t="s">
        <v>43</v>
      </c>
      <c r="I231" s="115" t="s">
        <v>91</v>
      </c>
      <c r="J231" s="115" t="s">
        <v>73</v>
      </c>
      <c r="K231" s="110" t="s">
        <v>33</v>
      </c>
      <c r="L231" s="116">
        <v>43906</v>
      </c>
      <c r="M231" s="117">
        <v>2020</v>
      </c>
      <c r="N231" s="117" t="s">
        <v>473</v>
      </c>
      <c r="O231" s="118" t="s">
        <v>657</v>
      </c>
      <c r="P231" s="119">
        <v>43936</v>
      </c>
      <c r="Q231" s="119">
        <v>43920</v>
      </c>
      <c r="R231" s="108" t="s">
        <v>34</v>
      </c>
      <c r="S231" s="104" t="s">
        <v>35</v>
      </c>
      <c r="T231" s="108" t="s">
        <v>29</v>
      </c>
      <c r="U231" s="104" t="s">
        <v>443</v>
      </c>
      <c r="V231" s="104" t="s">
        <v>678</v>
      </c>
      <c r="W231" s="108">
        <v>42755776</v>
      </c>
      <c r="X231" s="46">
        <f t="shared" si="9"/>
        <v>14</v>
      </c>
      <c r="Y231" s="46">
        <v>1</v>
      </c>
      <c r="Z231" s="46" t="str">
        <f t="shared" si="10"/>
        <v>1-15</v>
      </c>
      <c r="AA231" s="101" t="str">
        <f t="shared" si="11"/>
        <v>Concluido</v>
      </c>
    </row>
    <row r="232" spans="1:27" s="43" customFormat="1" ht="15" customHeight="1">
      <c r="A232" s="115" t="s">
        <v>26</v>
      </c>
      <c r="B232" s="115" t="s">
        <v>36</v>
      </c>
      <c r="C232" s="108" t="s">
        <v>27</v>
      </c>
      <c r="D232" s="108">
        <v>4674</v>
      </c>
      <c r="E232" s="115" t="s">
        <v>86</v>
      </c>
      <c r="F232" s="115" t="s">
        <v>28</v>
      </c>
      <c r="G232" s="108" t="s">
        <v>29</v>
      </c>
      <c r="H232" s="115" t="s">
        <v>30</v>
      </c>
      <c r="I232" s="115" t="s">
        <v>31</v>
      </c>
      <c r="J232" s="115" t="s">
        <v>32</v>
      </c>
      <c r="K232" s="110" t="s">
        <v>33</v>
      </c>
      <c r="L232" s="116">
        <v>43906</v>
      </c>
      <c r="M232" s="117">
        <v>2020</v>
      </c>
      <c r="N232" s="117" t="s">
        <v>473</v>
      </c>
      <c r="O232" s="118" t="s">
        <v>657</v>
      </c>
      <c r="P232" s="119">
        <v>43936</v>
      </c>
      <c r="Q232" s="119">
        <v>43920</v>
      </c>
      <c r="R232" s="108" t="s">
        <v>34</v>
      </c>
      <c r="S232" s="104" t="s">
        <v>35</v>
      </c>
      <c r="T232" s="108" t="s">
        <v>29</v>
      </c>
      <c r="U232" s="104" t="s">
        <v>443</v>
      </c>
      <c r="V232" s="104" t="s">
        <v>679</v>
      </c>
      <c r="W232" s="108">
        <v>47819476</v>
      </c>
      <c r="X232" s="46">
        <f t="shared" si="9"/>
        <v>14</v>
      </c>
      <c r="Y232" s="46">
        <v>1</v>
      </c>
      <c r="Z232" s="46" t="str">
        <f t="shared" si="10"/>
        <v>1-15</v>
      </c>
      <c r="AA232" s="101" t="str">
        <f t="shared" si="11"/>
        <v>Concluido</v>
      </c>
    </row>
    <row r="233" spans="1:27" s="43" customFormat="1" ht="15" customHeight="1">
      <c r="A233" s="115" t="s">
        <v>26</v>
      </c>
      <c r="B233" s="115" t="s">
        <v>36</v>
      </c>
      <c r="C233" s="108" t="s">
        <v>27</v>
      </c>
      <c r="D233" s="108">
        <v>4682</v>
      </c>
      <c r="E233" s="115" t="s">
        <v>74</v>
      </c>
      <c r="F233" s="115" t="s">
        <v>74</v>
      </c>
      <c r="G233" s="108" t="s">
        <v>29</v>
      </c>
      <c r="H233" s="115" t="s">
        <v>30</v>
      </c>
      <c r="I233" s="115" t="s">
        <v>31</v>
      </c>
      <c r="J233" s="115" t="s">
        <v>32</v>
      </c>
      <c r="K233" s="110" t="s">
        <v>33</v>
      </c>
      <c r="L233" s="116">
        <v>43908</v>
      </c>
      <c r="M233" s="117">
        <v>2020</v>
      </c>
      <c r="N233" s="117" t="s">
        <v>473</v>
      </c>
      <c r="O233" s="118" t="s">
        <v>657</v>
      </c>
      <c r="P233" s="119">
        <v>43938</v>
      </c>
      <c r="Q233" s="119">
        <v>43920</v>
      </c>
      <c r="R233" s="108">
        <v>29</v>
      </c>
      <c r="S233" s="104" t="s">
        <v>75</v>
      </c>
      <c r="T233" s="108">
        <v>39</v>
      </c>
      <c r="U233" s="104" t="s">
        <v>76</v>
      </c>
      <c r="V233" s="104" t="s">
        <v>680</v>
      </c>
      <c r="W233" s="108">
        <v>72922466</v>
      </c>
      <c r="X233" s="46">
        <f t="shared" si="9"/>
        <v>12</v>
      </c>
      <c r="Y233" s="46">
        <v>1</v>
      </c>
      <c r="Z233" s="46" t="str">
        <f t="shared" si="10"/>
        <v>1-15</v>
      </c>
      <c r="AA233" s="101" t="str">
        <f t="shared" si="11"/>
        <v>Concluido</v>
      </c>
    </row>
    <row r="234" spans="1:27" s="43" customFormat="1" ht="15" customHeight="1">
      <c r="A234" s="115" t="s">
        <v>26</v>
      </c>
      <c r="B234" s="115" t="s">
        <v>422</v>
      </c>
      <c r="C234" s="108" t="s">
        <v>27</v>
      </c>
      <c r="D234" s="108">
        <v>5684</v>
      </c>
      <c r="E234" s="115" t="s">
        <v>56</v>
      </c>
      <c r="F234" s="115" t="s">
        <v>57</v>
      </c>
      <c r="G234" s="108" t="s">
        <v>29</v>
      </c>
      <c r="H234" s="115" t="s">
        <v>30</v>
      </c>
      <c r="I234" s="115" t="s">
        <v>31</v>
      </c>
      <c r="J234" s="115" t="s">
        <v>32</v>
      </c>
      <c r="K234" s="110" t="s">
        <v>33</v>
      </c>
      <c r="L234" s="116">
        <v>43914</v>
      </c>
      <c r="M234" s="117">
        <v>2020</v>
      </c>
      <c r="N234" s="117" t="s">
        <v>473</v>
      </c>
      <c r="O234" s="118" t="s">
        <v>657</v>
      </c>
      <c r="P234" s="119">
        <v>43944</v>
      </c>
      <c r="Q234" s="119">
        <v>43914</v>
      </c>
      <c r="R234" s="108" t="s">
        <v>39</v>
      </c>
      <c r="S234" s="104" t="s">
        <v>389</v>
      </c>
      <c r="T234" s="108">
        <v>39</v>
      </c>
      <c r="U234" s="104" t="s">
        <v>76</v>
      </c>
      <c r="V234" s="104" t="s">
        <v>681</v>
      </c>
      <c r="W234" s="108">
        <v>45136081</v>
      </c>
      <c r="X234" s="46">
        <f t="shared" si="9"/>
        <v>0</v>
      </c>
      <c r="Y234" s="46">
        <v>1</v>
      </c>
      <c r="Z234" s="46" t="str">
        <f t="shared" si="10"/>
        <v>1-15</v>
      </c>
      <c r="AA234" s="101" t="str">
        <f t="shared" si="11"/>
        <v>Concluido</v>
      </c>
    </row>
    <row r="235" spans="1:27" s="43" customFormat="1" ht="15" customHeight="1">
      <c r="A235" s="115" t="s">
        <v>26</v>
      </c>
      <c r="B235" s="115" t="s">
        <v>422</v>
      </c>
      <c r="C235" s="108" t="s">
        <v>27</v>
      </c>
      <c r="D235" s="108">
        <v>5685</v>
      </c>
      <c r="E235" s="115" t="s">
        <v>59</v>
      </c>
      <c r="F235" s="115" t="s">
        <v>28</v>
      </c>
      <c r="G235" s="108" t="s">
        <v>29</v>
      </c>
      <c r="H235" s="115" t="s">
        <v>30</v>
      </c>
      <c r="I235" s="115" t="s">
        <v>31</v>
      </c>
      <c r="J235" s="115" t="s">
        <v>32</v>
      </c>
      <c r="K235" s="110" t="s">
        <v>33</v>
      </c>
      <c r="L235" s="116">
        <v>43915</v>
      </c>
      <c r="M235" s="117">
        <v>2020</v>
      </c>
      <c r="N235" s="117" t="s">
        <v>473</v>
      </c>
      <c r="O235" s="118" t="s">
        <v>657</v>
      </c>
      <c r="P235" s="119">
        <v>43945</v>
      </c>
      <c r="Q235" s="119">
        <v>43920</v>
      </c>
      <c r="R235" s="108" t="s">
        <v>34</v>
      </c>
      <c r="S235" s="104" t="s">
        <v>35</v>
      </c>
      <c r="T235" s="108" t="s">
        <v>29</v>
      </c>
      <c r="U235" s="104" t="s">
        <v>443</v>
      </c>
      <c r="V235" s="104" t="s">
        <v>682</v>
      </c>
      <c r="W235" s="108">
        <v>5617054</v>
      </c>
      <c r="X235" s="46">
        <f t="shared" si="9"/>
        <v>5</v>
      </c>
      <c r="Y235" s="46">
        <v>1</v>
      </c>
      <c r="Z235" s="46" t="str">
        <f t="shared" si="10"/>
        <v>1-15</v>
      </c>
      <c r="AA235" s="101" t="str">
        <f t="shared" si="11"/>
        <v>Concluido</v>
      </c>
    </row>
    <row r="236" spans="1:27" s="43" customFormat="1" ht="15" customHeight="1">
      <c r="A236" s="115" t="s">
        <v>26</v>
      </c>
      <c r="B236" s="115" t="s">
        <v>69</v>
      </c>
      <c r="C236" s="108" t="s">
        <v>27</v>
      </c>
      <c r="D236" s="108">
        <v>4583</v>
      </c>
      <c r="E236" s="115" t="s">
        <v>593</v>
      </c>
      <c r="F236" s="115" t="s">
        <v>53</v>
      </c>
      <c r="G236" s="108" t="s">
        <v>42</v>
      </c>
      <c r="H236" s="115" t="s">
        <v>43</v>
      </c>
      <c r="I236" s="115" t="s">
        <v>593</v>
      </c>
      <c r="J236" s="115" t="s">
        <v>79</v>
      </c>
      <c r="K236" s="110" t="s">
        <v>80</v>
      </c>
      <c r="L236" s="120">
        <v>43881</v>
      </c>
      <c r="M236" s="117">
        <v>2020</v>
      </c>
      <c r="N236" s="117" t="s">
        <v>473</v>
      </c>
      <c r="O236" s="118" t="s">
        <v>553</v>
      </c>
      <c r="P236" s="119">
        <v>43911</v>
      </c>
      <c r="Q236" s="119">
        <v>43921</v>
      </c>
      <c r="R236" s="108" t="s">
        <v>34</v>
      </c>
      <c r="S236" s="104" t="s">
        <v>35</v>
      </c>
      <c r="T236" s="108" t="s">
        <v>29</v>
      </c>
      <c r="U236" s="104" t="s">
        <v>443</v>
      </c>
      <c r="V236" s="104" t="s">
        <v>683</v>
      </c>
      <c r="W236" s="108">
        <v>3566278</v>
      </c>
      <c r="X236" s="46">
        <f t="shared" si="9"/>
        <v>40</v>
      </c>
      <c r="Y236" s="46">
        <v>1</v>
      </c>
      <c r="Z236" s="46" t="str">
        <f t="shared" si="10"/>
        <v>31-60</v>
      </c>
      <c r="AA236" s="101" t="str">
        <f t="shared" si="11"/>
        <v>En Gestión</v>
      </c>
    </row>
    <row r="237" spans="1:27" s="43" customFormat="1" ht="15" customHeight="1">
      <c r="A237" s="115" t="s">
        <v>26</v>
      </c>
      <c r="B237" s="115" t="s">
        <v>69</v>
      </c>
      <c r="C237" s="108" t="s">
        <v>27</v>
      </c>
      <c r="D237" s="108">
        <v>4584</v>
      </c>
      <c r="E237" s="115" t="s">
        <v>134</v>
      </c>
      <c r="F237" s="115" t="s">
        <v>28</v>
      </c>
      <c r="G237" s="108" t="s">
        <v>29</v>
      </c>
      <c r="H237" s="115" t="s">
        <v>30</v>
      </c>
      <c r="I237" s="115" t="s">
        <v>31</v>
      </c>
      <c r="J237" s="115" t="s">
        <v>32</v>
      </c>
      <c r="K237" s="110" t="s">
        <v>33</v>
      </c>
      <c r="L237" s="120">
        <v>43882</v>
      </c>
      <c r="M237" s="117">
        <v>2020</v>
      </c>
      <c r="N237" s="117" t="s">
        <v>473</v>
      </c>
      <c r="O237" s="118" t="s">
        <v>553</v>
      </c>
      <c r="P237" s="119">
        <v>43912</v>
      </c>
      <c r="Q237" s="119">
        <v>43921</v>
      </c>
      <c r="R237" s="108" t="s">
        <v>34</v>
      </c>
      <c r="S237" s="104" t="s">
        <v>35</v>
      </c>
      <c r="T237" s="108" t="s">
        <v>29</v>
      </c>
      <c r="U237" s="104" t="s">
        <v>443</v>
      </c>
      <c r="V237" s="104" t="s">
        <v>684</v>
      </c>
      <c r="W237" s="108">
        <v>46586993</v>
      </c>
      <c r="X237" s="46">
        <f t="shared" si="9"/>
        <v>39</v>
      </c>
      <c r="Y237" s="46">
        <v>1</v>
      </c>
      <c r="Z237" s="46" t="str">
        <f t="shared" si="10"/>
        <v>31-60</v>
      </c>
      <c r="AA237" s="101" t="str">
        <f t="shared" si="11"/>
        <v>En Gestión</v>
      </c>
    </row>
    <row r="238" spans="1:27" s="43" customFormat="1" ht="15" customHeight="1">
      <c r="A238" s="115" t="s">
        <v>26</v>
      </c>
      <c r="B238" s="115" t="s">
        <v>69</v>
      </c>
      <c r="C238" s="108" t="s">
        <v>27</v>
      </c>
      <c r="D238" s="108">
        <v>4588</v>
      </c>
      <c r="E238" s="115" t="s">
        <v>78</v>
      </c>
      <c r="F238" s="115" t="s">
        <v>53</v>
      </c>
      <c r="G238" s="108" t="s">
        <v>42</v>
      </c>
      <c r="H238" s="115" t="s">
        <v>43</v>
      </c>
      <c r="I238" s="115" t="s">
        <v>78</v>
      </c>
      <c r="J238" s="115" t="s">
        <v>79</v>
      </c>
      <c r="K238" s="110" t="s">
        <v>80</v>
      </c>
      <c r="L238" s="120">
        <v>43883</v>
      </c>
      <c r="M238" s="117">
        <v>2020</v>
      </c>
      <c r="N238" s="117" t="s">
        <v>473</v>
      </c>
      <c r="O238" s="118" t="s">
        <v>553</v>
      </c>
      <c r="P238" s="119">
        <v>43913</v>
      </c>
      <c r="Q238" s="119">
        <v>43921</v>
      </c>
      <c r="R238" s="108" t="s">
        <v>34</v>
      </c>
      <c r="S238" s="104" t="s">
        <v>35</v>
      </c>
      <c r="T238" s="108">
        <v>39</v>
      </c>
      <c r="U238" s="104" t="s">
        <v>76</v>
      </c>
      <c r="V238" s="104" t="s">
        <v>685</v>
      </c>
      <c r="W238" s="108">
        <v>42528450</v>
      </c>
      <c r="X238" s="46">
        <f t="shared" si="9"/>
        <v>38</v>
      </c>
      <c r="Y238" s="46">
        <v>1</v>
      </c>
      <c r="Z238" s="46" t="str">
        <f t="shared" si="10"/>
        <v>31-60</v>
      </c>
      <c r="AA238" s="101" t="str">
        <f t="shared" si="11"/>
        <v>En Gestión</v>
      </c>
    </row>
    <row r="239" spans="1:27" s="43" customFormat="1" ht="15" customHeight="1">
      <c r="A239" s="115" t="s">
        <v>26</v>
      </c>
      <c r="B239" s="115" t="s">
        <v>69</v>
      </c>
      <c r="C239" s="108" t="s">
        <v>27</v>
      </c>
      <c r="D239" s="108">
        <v>4602</v>
      </c>
      <c r="E239" s="115" t="s">
        <v>56</v>
      </c>
      <c r="F239" s="115" t="s">
        <v>441</v>
      </c>
      <c r="G239" s="108" t="s">
        <v>29</v>
      </c>
      <c r="H239" s="115" t="s">
        <v>414</v>
      </c>
      <c r="I239" s="115" t="s">
        <v>31</v>
      </c>
      <c r="J239" s="115" t="s">
        <v>32</v>
      </c>
      <c r="K239" s="110" t="s">
        <v>33</v>
      </c>
      <c r="L239" s="120">
        <v>43886</v>
      </c>
      <c r="M239" s="117">
        <v>2020</v>
      </c>
      <c r="N239" s="117" t="s">
        <v>473</v>
      </c>
      <c r="O239" s="118" t="s">
        <v>553</v>
      </c>
      <c r="P239" s="119">
        <v>43916</v>
      </c>
      <c r="Q239" s="119">
        <v>43921</v>
      </c>
      <c r="R239" s="108" t="s">
        <v>39</v>
      </c>
      <c r="S239" s="104" t="s">
        <v>389</v>
      </c>
      <c r="T239" s="108" t="s">
        <v>40</v>
      </c>
      <c r="U239" s="104" t="s">
        <v>41</v>
      </c>
      <c r="V239" s="104" t="s">
        <v>385</v>
      </c>
      <c r="W239" s="108">
        <v>21405703</v>
      </c>
      <c r="X239" s="46">
        <f t="shared" si="9"/>
        <v>35</v>
      </c>
      <c r="Y239" s="46">
        <v>1</v>
      </c>
      <c r="Z239" s="46" t="str">
        <f t="shared" si="10"/>
        <v>31-60</v>
      </c>
      <c r="AA239" s="101" t="str">
        <f t="shared" si="11"/>
        <v>En Gestión</v>
      </c>
    </row>
    <row r="240" spans="1:27" s="43" customFormat="1" ht="15" customHeight="1">
      <c r="A240" s="115" t="s">
        <v>26</v>
      </c>
      <c r="B240" s="115" t="s">
        <v>69</v>
      </c>
      <c r="C240" s="108" t="s">
        <v>27</v>
      </c>
      <c r="D240" s="108">
        <v>4624</v>
      </c>
      <c r="E240" s="115" t="s">
        <v>102</v>
      </c>
      <c r="F240" s="115" t="s">
        <v>53</v>
      </c>
      <c r="G240" s="108" t="s">
        <v>42</v>
      </c>
      <c r="H240" s="115" t="s">
        <v>43</v>
      </c>
      <c r="I240" s="115" t="s">
        <v>102</v>
      </c>
      <c r="J240" s="115" t="s">
        <v>103</v>
      </c>
      <c r="K240" s="110" t="s">
        <v>104</v>
      </c>
      <c r="L240" s="120">
        <v>43892</v>
      </c>
      <c r="M240" s="117">
        <v>2020</v>
      </c>
      <c r="N240" s="117" t="s">
        <v>473</v>
      </c>
      <c r="O240" s="118" t="s">
        <v>657</v>
      </c>
      <c r="P240" s="119">
        <v>43922</v>
      </c>
      <c r="Q240" s="119">
        <v>43921</v>
      </c>
      <c r="R240" s="108" t="s">
        <v>34</v>
      </c>
      <c r="S240" s="104" t="s">
        <v>35</v>
      </c>
      <c r="T240" s="108" t="s">
        <v>40</v>
      </c>
      <c r="U240" s="104" t="s">
        <v>41</v>
      </c>
      <c r="V240" s="104" t="s">
        <v>686</v>
      </c>
      <c r="W240" s="108">
        <v>45470493</v>
      </c>
      <c r="X240" s="46">
        <f t="shared" si="9"/>
        <v>29</v>
      </c>
      <c r="Y240" s="46">
        <v>1</v>
      </c>
      <c r="Z240" s="46" t="str">
        <f t="shared" si="10"/>
        <v>16-30</v>
      </c>
      <c r="AA240" s="101" t="str">
        <f t="shared" si="11"/>
        <v>En Gestión</v>
      </c>
    </row>
    <row r="241" spans="1:27" s="43" customFormat="1" ht="15" customHeight="1">
      <c r="A241" s="115" t="s">
        <v>26</v>
      </c>
      <c r="B241" s="115" t="s">
        <v>69</v>
      </c>
      <c r="C241" s="108" t="s">
        <v>27</v>
      </c>
      <c r="D241" s="108">
        <v>4630</v>
      </c>
      <c r="E241" s="115" t="s">
        <v>687</v>
      </c>
      <c r="F241" s="115" t="s">
        <v>53</v>
      </c>
      <c r="G241" s="108" t="s">
        <v>29</v>
      </c>
      <c r="H241" s="115" t="s">
        <v>52</v>
      </c>
      <c r="I241" s="115" t="s">
        <v>31</v>
      </c>
      <c r="J241" s="115" t="s">
        <v>32</v>
      </c>
      <c r="K241" s="110" t="s">
        <v>33</v>
      </c>
      <c r="L241" s="120">
        <v>43893</v>
      </c>
      <c r="M241" s="117">
        <v>2020</v>
      </c>
      <c r="N241" s="117" t="s">
        <v>473</v>
      </c>
      <c r="O241" s="118" t="s">
        <v>657</v>
      </c>
      <c r="P241" s="119">
        <v>43923</v>
      </c>
      <c r="Q241" s="119">
        <v>43921</v>
      </c>
      <c r="R241" s="108" t="s">
        <v>34</v>
      </c>
      <c r="S241" s="104" t="s">
        <v>35</v>
      </c>
      <c r="T241" s="108">
        <v>18</v>
      </c>
      <c r="U241" s="104" t="s">
        <v>420</v>
      </c>
      <c r="V241" s="104" t="s">
        <v>688</v>
      </c>
      <c r="W241" s="108">
        <v>42084640</v>
      </c>
      <c r="X241" s="46">
        <f t="shared" si="9"/>
        <v>28</v>
      </c>
      <c r="Y241" s="46">
        <v>1</v>
      </c>
      <c r="Z241" s="46" t="str">
        <f t="shared" si="10"/>
        <v>16-30</v>
      </c>
      <c r="AA241" s="101" t="str">
        <f t="shared" si="11"/>
        <v>En Gestión</v>
      </c>
    </row>
    <row r="242" spans="1:27" s="43" customFormat="1" ht="15" customHeight="1">
      <c r="A242" s="115" t="s">
        <v>26</v>
      </c>
      <c r="B242" s="115" t="s">
        <v>69</v>
      </c>
      <c r="C242" s="108" t="s">
        <v>27</v>
      </c>
      <c r="D242" s="108">
        <v>4633</v>
      </c>
      <c r="E242" s="115" t="s">
        <v>74</v>
      </c>
      <c r="F242" s="115" t="s">
        <v>74</v>
      </c>
      <c r="G242" s="108" t="s">
        <v>29</v>
      </c>
      <c r="H242" s="115" t="s">
        <v>52</v>
      </c>
      <c r="I242" s="115" t="s">
        <v>31</v>
      </c>
      <c r="J242" s="115" t="s">
        <v>32</v>
      </c>
      <c r="K242" s="110" t="s">
        <v>33</v>
      </c>
      <c r="L242" s="120">
        <v>43894</v>
      </c>
      <c r="M242" s="117">
        <v>2020</v>
      </c>
      <c r="N242" s="117" t="s">
        <v>473</v>
      </c>
      <c r="O242" s="118" t="s">
        <v>657</v>
      </c>
      <c r="P242" s="119">
        <v>43924</v>
      </c>
      <c r="Q242" s="119">
        <v>43921</v>
      </c>
      <c r="R242" s="108">
        <v>29</v>
      </c>
      <c r="S242" s="104" t="s">
        <v>75</v>
      </c>
      <c r="T242" s="108">
        <v>22</v>
      </c>
      <c r="U242" s="104" t="s">
        <v>438</v>
      </c>
      <c r="V242" s="104" t="s">
        <v>689</v>
      </c>
      <c r="W242" s="108">
        <v>2808295</v>
      </c>
      <c r="X242" s="46">
        <f t="shared" si="9"/>
        <v>27</v>
      </c>
      <c r="Y242" s="46">
        <v>1</v>
      </c>
      <c r="Z242" s="46" t="str">
        <f t="shared" si="10"/>
        <v>16-30</v>
      </c>
      <c r="AA242" s="101" t="str">
        <f t="shared" si="11"/>
        <v>En Gestión</v>
      </c>
    </row>
    <row r="243" spans="1:27" s="43" customFormat="1" ht="15" customHeight="1">
      <c r="A243" s="115" t="s">
        <v>26</v>
      </c>
      <c r="B243" s="115" t="s">
        <v>69</v>
      </c>
      <c r="C243" s="108" t="s">
        <v>27</v>
      </c>
      <c r="D243" s="108">
        <v>4635</v>
      </c>
      <c r="E243" s="115" t="s">
        <v>690</v>
      </c>
      <c r="F243" s="115" t="s">
        <v>607</v>
      </c>
      <c r="G243" s="108" t="s">
        <v>29</v>
      </c>
      <c r="H243" s="115" t="s">
        <v>30</v>
      </c>
      <c r="I243" s="115" t="s">
        <v>31</v>
      </c>
      <c r="J243" s="115" t="s">
        <v>32</v>
      </c>
      <c r="K243" s="110" t="s">
        <v>33</v>
      </c>
      <c r="L243" s="120">
        <v>43894</v>
      </c>
      <c r="M243" s="117">
        <v>2020</v>
      </c>
      <c r="N243" s="117" t="s">
        <v>473</v>
      </c>
      <c r="O243" s="118" t="s">
        <v>657</v>
      </c>
      <c r="P243" s="119">
        <v>43924</v>
      </c>
      <c r="Q243" s="119">
        <v>43921</v>
      </c>
      <c r="R243" s="108" t="s">
        <v>34</v>
      </c>
      <c r="S243" s="104" t="s">
        <v>35</v>
      </c>
      <c r="T243" s="108" t="s">
        <v>29</v>
      </c>
      <c r="U243" s="104" t="s">
        <v>443</v>
      </c>
      <c r="V243" s="104" t="s">
        <v>691</v>
      </c>
      <c r="W243" s="108">
        <v>46810060</v>
      </c>
      <c r="X243" s="46">
        <f t="shared" si="9"/>
        <v>27</v>
      </c>
      <c r="Y243" s="46">
        <v>1</v>
      </c>
      <c r="Z243" s="46" t="str">
        <f t="shared" si="10"/>
        <v>16-30</v>
      </c>
      <c r="AA243" s="101" t="str">
        <f t="shared" si="11"/>
        <v>En Gestión</v>
      </c>
    </row>
    <row r="244" spans="1:27" s="43" customFormat="1" ht="15" customHeight="1">
      <c r="A244" s="115" t="s">
        <v>26</v>
      </c>
      <c r="B244" s="115" t="s">
        <v>69</v>
      </c>
      <c r="C244" s="108" t="s">
        <v>27</v>
      </c>
      <c r="D244" s="108">
        <v>4636</v>
      </c>
      <c r="E244" s="115" t="s">
        <v>87</v>
      </c>
      <c r="F244" s="115" t="s">
        <v>28</v>
      </c>
      <c r="G244" s="108" t="s">
        <v>42</v>
      </c>
      <c r="H244" s="115" t="s">
        <v>43</v>
      </c>
      <c r="I244" s="115" t="s">
        <v>87</v>
      </c>
      <c r="J244" s="115" t="s">
        <v>73</v>
      </c>
      <c r="K244" s="110" t="s">
        <v>33</v>
      </c>
      <c r="L244" s="120">
        <v>43894</v>
      </c>
      <c r="M244" s="117">
        <v>2020</v>
      </c>
      <c r="N244" s="117" t="s">
        <v>473</v>
      </c>
      <c r="O244" s="118" t="s">
        <v>657</v>
      </c>
      <c r="P244" s="119">
        <v>43924</v>
      </c>
      <c r="Q244" s="119">
        <v>43921</v>
      </c>
      <c r="R244" s="108" t="s">
        <v>34</v>
      </c>
      <c r="S244" s="104" t="s">
        <v>35</v>
      </c>
      <c r="T244" s="108" t="s">
        <v>40</v>
      </c>
      <c r="U244" s="104" t="s">
        <v>41</v>
      </c>
      <c r="V244" s="104" t="s">
        <v>692</v>
      </c>
      <c r="W244" s="108">
        <v>42940585</v>
      </c>
      <c r="X244" s="46">
        <f t="shared" si="9"/>
        <v>27</v>
      </c>
      <c r="Y244" s="46">
        <v>1</v>
      </c>
      <c r="Z244" s="46" t="str">
        <f t="shared" si="10"/>
        <v>16-30</v>
      </c>
      <c r="AA244" s="101" t="str">
        <f t="shared" si="11"/>
        <v>En Gestión</v>
      </c>
    </row>
    <row r="245" spans="1:27" s="43" customFormat="1" ht="15" customHeight="1">
      <c r="A245" s="115" t="s">
        <v>26</v>
      </c>
      <c r="B245" s="115" t="s">
        <v>69</v>
      </c>
      <c r="C245" s="108" t="s">
        <v>27</v>
      </c>
      <c r="D245" s="108">
        <v>4638</v>
      </c>
      <c r="E245" s="115" t="s">
        <v>105</v>
      </c>
      <c r="F245" s="115" t="s">
        <v>28</v>
      </c>
      <c r="G245" s="108" t="s">
        <v>42</v>
      </c>
      <c r="H245" s="115" t="s">
        <v>43</v>
      </c>
      <c r="I245" s="115" t="s">
        <v>105</v>
      </c>
      <c r="J245" s="115" t="s">
        <v>45</v>
      </c>
      <c r="K245" s="110" t="s">
        <v>33</v>
      </c>
      <c r="L245" s="120">
        <v>43896</v>
      </c>
      <c r="M245" s="117">
        <v>2020</v>
      </c>
      <c r="N245" s="117" t="s">
        <v>473</v>
      </c>
      <c r="O245" s="118" t="s">
        <v>657</v>
      </c>
      <c r="P245" s="119">
        <v>43926</v>
      </c>
      <c r="Q245" s="119">
        <v>43921</v>
      </c>
      <c r="R245" s="108" t="s">
        <v>34</v>
      </c>
      <c r="S245" s="104" t="s">
        <v>35</v>
      </c>
      <c r="T245" s="108" t="s">
        <v>29</v>
      </c>
      <c r="U245" s="104" t="s">
        <v>443</v>
      </c>
      <c r="V245" s="104" t="s">
        <v>693</v>
      </c>
      <c r="W245" s="108">
        <v>10042187</v>
      </c>
      <c r="X245" s="46">
        <f t="shared" si="9"/>
        <v>25</v>
      </c>
      <c r="Y245" s="46">
        <v>1</v>
      </c>
      <c r="Z245" s="46" t="str">
        <f t="shared" si="10"/>
        <v>16-30</v>
      </c>
      <c r="AA245" s="101" t="str">
        <f t="shared" si="11"/>
        <v>En Gestión</v>
      </c>
    </row>
    <row r="246" spans="1:27" s="43" customFormat="1" ht="15" customHeight="1">
      <c r="A246" s="115" t="s">
        <v>26</v>
      </c>
      <c r="B246" s="115" t="s">
        <v>69</v>
      </c>
      <c r="C246" s="108" t="s">
        <v>27</v>
      </c>
      <c r="D246" s="108">
        <v>4641</v>
      </c>
      <c r="E246" s="115" t="s">
        <v>499</v>
      </c>
      <c r="F246" s="115" t="s">
        <v>28</v>
      </c>
      <c r="G246" s="108" t="s">
        <v>42</v>
      </c>
      <c r="H246" s="115" t="s">
        <v>43</v>
      </c>
      <c r="I246" s="115" t="s">
        <v>48</v>
      </c>
      <c r="J246" s="115" t="s">
        <v>49</v>
      </c>
      <c r="K246" s="110" t="s">
        <v>50</v>
      </c>
      <c r="L246" s="120">
        <v>43899</v>
      </c>
      <c r="M246" s="117">
        <v>2020</v>
      </c>
      <c r="N246" s="117" t="s">
        <v>473</v>
      </c>
      <c r="O246" s="118" t="s">
        <v>657</v>
      </c>
      <c r="P246" s="119">
        <v>43929</v>
      </c>
      <c r="Q246" s="119">
        <v>43921</v>
      </c>
      <c r="R246" s="108" t="s">
        <v>34</v>
      </c>
      <c r="S246" s="104" t="s">
        <v>35</v>
      </c>
      <c r="T246" s="108" t="s">
        <v>29</v>
      </c>
      <c r="U246" s="104" t="s">
        <v>443</v>
      </c>
      <c r="V246" s="104" t="s">
        <v>694</v>
      </c>
      <c r="W246" s="108">
        <v>29502604</v>
      </c>
      <c r="X246" s="46">
        <f t="shared" si="9"/>
        <v>22</v>
      </c>
      <c r="Y246" s="46">
        <v>1</v>
      </c>
      <c r="Z246" s="46" t="str">
        <f t="shared" si="10"/>
        <v>16-30</v>
      </c>
      <c r="AA246" s="101" t="str">
        <f t="shared" si="11"/>
        <v>En Gestión</v>
      </c>
    </row>
    <row r="247" spans="1:27" s="43" customFormat="1" ht="15" customHeight="1">
      <c r="A247" s="115" t="s">
        <v>26</v>
      </c>
      <c r="B247" s="115" t="s">
        <v>69</v>
      </c>
      <c r="C247" s="108" t="s">
        <v>27</v>
      </c>
      <c r="D247" s="108">
        <v>4649</v>
      </c>
      <c r="E247" s="115" t="s">
        <v>71</v>
      </c>
      <c r="F247" s="115" t="s">
        <v>28</v>
      </c>
      <c r="G247" s="108" t="s">
        <v>42</v>
      </c>
      <c r="H247" s="115" t="s">
        <v>43</v>
      </c>
      <c r="I247" s="115" t="s">
        <v>37</v>
      </c>
      <c r="J247" s="115" t="s">
        <v>73</v>
      </c>
      <c r="K247" s="110" t="s">
        <v>126</v>
      </c>
      <c r="L247" s="120">
        <v>43899</v>
      </c>
      <c r="M247" s="117">
        <v>2020</v>
      </c>
      <c r="N247" s="117" t="s">
        <v>473</v>
      </c>
      <c r="O247" s="118" t="s">
        <v>657</v>
      </c>
      <c r="P247" s="119">
        <v>43929</v>
      </c>
      <c r="Q247" s="119">
        <v>43921</v>
      </c>
      <c r="R247" s="108" t="s">
        <v>34</v>
      </c>
      <c r="S247" s="104" t="s">
        <v>35</v>
      </c>
      <c r="T247" s="108" t="s">
        <v>29</v>
      </c>
      <c r="U247" s="104" t="s">
        <v>443</v>
      </c>
      <c r="V247" s="104" t="s">
        <v>695</v>
      </c>
      <c r="W247" s="108">
        <v>21575870</v>
      </c>
      <c r="X247" s="46">
        <f t="shared" si="9"/>
        <v>22</v>
      </c>
      <c r="Y247" s="46">
        <v>1</v>
      </c>
      <c r="Z247" s="46" t="str">
        <f t="shared" si="10"/>
        <v>16-30</v>
      </c>
      <c r="AA247" s="101" t="str">
        <f t="shared" si="11"/>
        <v>En Gestión</v>
      </c>
    </row>
    <row r="248" spans="1:27" s="43" customFormat="1" ht="15" customHeight="1">
      <c r="A248" s="115" t="s">
        <v>26</v>
      </c>
      <c r="B248" s="115" t="s">
        <v>69</v>
      </c>
      <c r="C248" s="108" t="s">
        <v>27</v>
      </c>
      <c r="D248" s="108">
        <v>4640</v>
      </c>
      <c r="E248" s="115" t="s">
        <v>122</v>
      </c>
      <c r="F248" s="115" t="s">
        <v>28</v>
      </c>
      <c r="G248" s="108" t="s">
        <v>29</v>
      </c>
      <c r="H248" s="115" t="s">
        <v>30</v>
      </c>
      <c r="I248" s="115" t="s">
        <v>31</v>
      </c>
      <c r="J248" s="115" t="s">
        <v>32</v>
      </c>
      <c r="K248" s="110" t="s">
        <v>33</v>
      </c>
      <c r="L248" s="120">
        <v>43899</v>
      </c>
      <c r="M248" s="117">
        <v>2020</v>
      </c>
      <c r="N248" s="117" t="s">
        <v>473</v>
      </c>
      <c r="O248" s="118" t="s">
        <v>657</v>
      </c>
      <c r="P248" s="119">
        <v>43929</v>
      </c>
      <c r="Q248" s="119">
        <v>43921</v>
      </c>
      <c r="R248" s="108" t="s">
        <v>34</v>
      </c>
      <c r="S248" s="104" t="s">
        <v>35</v>
      </c>
      <c r="T248" s="108">
        <v>18</v>
      </c>
      <c r="U248" s="104" t="s">
        <v>420</v>
      </c>
      <c r="V248" s="104" t="s">
        <v>696</v>
      </c>
      <c r="W248" s="108">
        <v>47882551</v>
      </c>
      <c r="X248" s="46">
        <f t="shared" si="9"/>
        <v>22</v>
      </c>
      <c r="Y248" s="46">
        <v>1</v>
      </c>
      <c r="Z248" s="46" t="str">
        <f t="shared" si="10"/>
        <v>16-30</v>
      </c>
      <c r="AA248" s="101" t="str">
        <f t="shared" si="11"/>
        <v>En Gestión</v>
      </c>
    </row>
    <row r="249" spans="1:27" s="43" customFormat="1" ht="15" customHeight="1">
      <c r="A249" s="115" t="s">
        <v>26</v>
      </c>
      <c r="B249" s="115" t="s">
        <v>69</v>
      </c>
      <c r="C249" s="108" t="s">
        <v>27</v>
      </c>
      <c r="D249" s="108">
        <v>4648</v>
      </c>
      <c r="E249" s="115" t="s">
        <v>106</v>
      </c>
      <c r="F249" s="115" t="s">
        <v>28</v>
      </c>
      <c r="G249" s="108" t="s">
        <v>29</v>
      </c>
      <c r="H249" s="115" t="s">
        <v>30</v>
      </c>
      <c r="I249" s="115" t="s">
        <v>31</v>
      </c>
      <c r="J249" s="115" t="s">
        <v>32</v>
      </c>
      <c r="K249" s="110" t="s">
        <v>33</v>
      </c>
      <c r="L249" s="120">
        <v>43899</v>
      </c>
      <c r="M249" s="117">
        <v>2020</v>
      </c>
      <c r="N249" s="117" t="s">
        <v>473</v>
      </c>
      <c r="O249" s="118" t="s">
        <v>657</v>
      </c>
      <c r="P249" s="119">
        <v>43929</v>
      </c>
      <c r="Q249" s="119">
        <v>43921</v>
      </c>
      <c r="R249" s="108" t="s">
        <v>34</v>
      </c>
      <c r="S249" s="104" t="s">
        <v>35</v>
      </c>
      <c r="T249" s="108">
        <v>39</v>
      </c>
      <c r="U249" s="104" t="s">
        <v>76</v>
      </c>
      <c r="V249" s="104" t="s">
        <v>697</v>
      </c>
      <c r="W249" s="108">
        <v>19860157</v>
      </c>
      <c r="X249" s="46">
        <f t="shared" si="9"/>
        <v>22</v>
      </c>
      <c r="Y249" s="46">
        <v>1</v>
      </c>
      <c r="Z249" s="46" t="str">
        <f t="shared" si="10"/>
        <v>16-30</v>
      </c>
      <c r="AA249" s="101" t="str">
        <f t="shared" si="11"/>
        <v>En Gestión</v>
      </c>
    </row>
    <row r="250" spans="1:27" s="43" customFormat="1" ht="15" customHeight="1">
      <c r="A250" s="115" t="s">
        <v>26</v>
      </c>
      <c r="B250" s="115" t="s">
        <v>69</v>
      </c>
      <c r="C250" s="108" t="s">
        <v>27</v>
      </c>
      <c r="D250" s="108">
        <v>4646</v>
      </c>
      <c r="E250" s="115" t="s">
        <v>61</v>
      </c>
      <c r="F250" s="115" t="s">
        <v>28</v>
      </c>
      <c r="G250" s="108" t="s">
        <v>42</v>
      </c>
      <c r="H250" s="115" t="s">
        <v>43</v>
      </c>
      <c r="I250" s="115" t="s">
        <v>61</v>
      </c>
      <c r="J250" s="115" t="s">
        <v>49</v>
      </c>
      <c r="K250" s="110" t="s">
        <v>404</v>
      </c>
      <c r="L250" s="120">
        <v>43899</v>
      </c>
      <c r="M250" s="117">
        <v>2020</v>
      </c>
      <c r="N250" s="117" t="s">
        <v>473</v>
      </c>
      <c r="O250" s="118" t="s">
        <v>657</v>
      </c>
      <c r="P250" s="119">
        <v>43929</v>
      </c>
      <c r="Q250" s="119">
        <v>43921</v>
      </c>
      <c r="R250" s="108" t="s">
        <v>34</v>
      </c>
      <c r="S250" s="104" t="s">
        <v>35</v>
      </c>
      <c r="T250" s="108">
        <v>18</v>
      </c>
      <c r="U250" s="104" t="s">
        <v>420</v>
      </c>
      <c r="V250" s="104" t="s">
        <v>698</v>
      </c>
      <c r="W250" s="108">
        <v>45266112</v>
      </c>
      <c r="X250" s="46">
        <f t="shared" si="9"/>
        <v>22</v>
      </c>
      <c r="Y250" s="46">
        <v>1</v>
      </c>
      <c r="Z250" s="46" t="str">
        <f t="shared" si="10"/>
        <v>16-30</v>
      </c>
      <c r="AA250" s="101" t="str">
        <f t="shared" si="11"/>
        <v>En Gestión</v>
      </c>
    </row>
    <row r="251" spans="1:27" s="43" customFormat="1">
      <c r="A251" s="115" t="s">
        <v>26</v>
      </c>
      <c r="B251" s="115" t="s">
        <v>69</v>
      </c>
      <c r="C251" s="108" t="s">
        <v>27</v>
      </c>
      <c r="D251" s="108">
        <v>4652</v>
      </c>
      <c r="E251" s="115" t="s">
        <v>134</v>
      </c>
      <c r="F251" s="115" t="s">
        <v>28</v>
      </c>
      <c r="G251" s="108" t="s">
        <v>42</v>
      </c>
      <c r="H251" s="115" t="s">
        <v>43</v>
      </c>
      <c r="I251" s="115" t="s">
        <v>71</v>
      </c>
      <c r="J251" s="115" t="s">
        <v>95</v>
      </c>
      <c r="K251" s="110" t="s">
        <v>115</v>
      </c>
      <c r="L251" s="120">
        <v>43900</v>
      </c>
      <c r="M251" s="117">
        <v>2020</v>
      </c>
      <c r="N251" s="117" t="s">
        <v>473</v>
      </c>
      <c r="O251" s="118" t="s">
        <v>657</v>
      </c>
      <c r="P251" s="119">
        <v>43930</v>
      </c>
      <c r="Q251" s="119">
        <v>43921</v>
      </c>
      <c r="R251" s="108" t="s">
        <v>34</v>
      </c>
      <c r="S251" s="104" t="s">
        <v>35</v>
      </c>
      <c r="T251" s="108" t="s">
        <v>29</v>
      </c>
      <c r="U251" s="104" t="s">
        <v>443</v>
      </c>
      <c r="V251" s="104" t="s">
        <v>699</v>
      </c>
      <c r="W251" s="108">
        <v>42993324</v>
      </c>
      <c r="X251" s="99">
        <f t="shared" si="9"/>
        <v>21</v>
      </c>
      <c r="Y251" s="46">
        <v>1</v>
      </c>
      <c r="Z251" s="46" t="str">
        <f t="shared" si="10"/>
        <v>16-30</v>
      </c>
      <c r="AA251" s="101" t="str">
        <f t="shared" si="11"/>
        <v>En Gestión</v>
      </c>
    </row>
    <row r="252" spans="1:27" s="43" customFormat="1" ht="15" customHeight="1">
      <c r="A252" s="115" t="s">
        <v>26</v>
      </c>
      <c r="B252" s="115" t="s">
        <v>69</v>
      </c>
      <c r="C252" s="108" t="s">
        <v>27</v>
      </c>
      <c r="D252" s="108">
        <v>4656</v>
      </c>
      <c r="E252" s="115" t="s">
        <v>101</v>
      </c>
      <c r="F252" s="115" t="s">
        <v>83</v>
      </c>
      <c r="G252" s="108" t="s">
        <v>42</v>
      </c>
      <c r="H252" s="115" t="s">
        <v>43</v>
      </c>
      <c r="I252" s="115" t="s">
        <v>31</v>
      </c>
      <c r="J252" s="115" t="s">
        <v>32</v>
      </c>
      <c r="K252" s="110" t="s">
        <v>33</v>
      </c>
      <c r="L252" s="120">
        <v>43900</v>
      </c>
      <c r="M252" s="117">
        <v>2020</v>
      </c>
      <c r="N252" s="117" t="s">
        <v>473</v>
      </c>
      <c r="O252" s="118" t="s">
        <v>657</v>
      </c>
      <c r="P252" s="119">
        <v>43930</v>
      </c>
      <c r="Q252" s="119">
        <v>43921</v>
      </c>
      <c r="R252" s="108" t="s">
        <v>34</v>
      </c>
      <c r="S252" s="104" t="s">
        <v>35</v>
      </c>
      <c r="T252" s="108" t="s">
        <v>40</v>
      </c>
      <c r="U252" s="104" t="s">
        <v>41</v>
      </c>
      <c r="V252" s="104" t="s">
        <v>700</v>
      </c>
      <c r="W252" s="108">
        <v>27737934</v>
      </c>
      <c r="X252" s="46">
        <f t="shared" si="9"/>
        <v>21</v>
      </c>
      <c r="Y252" s="46">
        <v>1</v>
      </c>
      <c r="Z252" s="46" t="str">
        <f t="shared" si="10"/>
        <v>16-30</v>
      </c>
      <c r="AA252" s="101" t="str">
        <f t="shared" si="11"/>
        <v>En Gestión</v>
      </c>
    </row>
    <row r="253" spans="1:27" s="43" customFormat="1" ht="15" customHeight="1">
      <c r="A253" s="115" t="s">
        <v>26</v>
      </c>
      <c r="B253" s="115" t="s">
        <v>69</v>
      </c>
      <c r="C253" s="108" t="s">
        <v>27</v>
      </c>
      <c r="D253" s="108">
        <v>4662</v>
      </c>
      <c r="E253" s="115" t="s">
        <v>67</v>
      </c>
      <c r="F253" s="115" t="s">
        <v>53</v>
      </c>
      <c r="G253" s="108" t="s">
        <v>42</v>
      </c>
      <c r="H253" s="115" t="s">
        <v>43</v>
      </c>
      <c r="I253" s="115" t="s">
        <v>67</v>
      </c>
      <c r="J253" s="115" t="s">
        <v>73</v>
      </c>
      <c r="K253" s="110" t="s">
        <v>107</v>
      </c>
      <c r="L253" s="120">
        <v>43901</v>
      </c>
      <c r="M253" s="117">
        <v>2020</v>
      </c>
      <c r="N253" s="117" t="s">
        <v>473</v>
      </c>
      <c r="O253" s="118" t="s">
        <v>657</v>
      </c>
      <c r="P253" s="119">
        <v>43931</v>
      </c>
      <c r="Q253" s="119">
        <v>43921</v>
      </c>
      <c r="R253" s="108" t="s">
        <v>34</v>
      </c>
      <c r="S253" s="104" t="s">
        <v>35</v>
      </c>
      <c r="T253" s="108" t="s">
        <v>29</v>
      </c>
      <c r="U253" s="104" t="s">
        <v>443</v>
      </c>
      <c r="V253" s="104" t="s">
        <v>701</v>
      </c>
      <c r="W253" s="108">
        <v>21854354</v>
      </c>
      <c r="X253" s="46">
        <f t="shared" si="9"/>
        <v>20</v>
      </c>
      <c r="Y253" s="46">
        <v>1</v>
      </c>
      <c r="Z253" s="46" t="str">
        <f t="shared" si="10"/>
        <v>16-30</v>
      </c>
      <c r="AA253" s="101" t="str">
        <f t="shared" si="11"/>
        <v>En Gestión</v>
      </c>
    </row>
    <row r="254" spans="1:27" s="43" customFormat="1" ht="15" customHeight="1">
      <c r="A254" s="115" t="s">
        <v>26</v>
      </c>
      <c r="B254" s="115" t="s">
        <v>69</v>
      </c>
      <c r="C254" s="108" t="s">
        <v>27</v>
      </c>
      <c r="D254" s="108">
        <v>4659</v>
      </c>
      <c r="E254" s="115" t="s">
        <v>702</v>
      </c>
      <c r="F254" s="115" t="s">
        <v>53</v>
      </c>
      <c r="G254" s="108" t="s">
        <v>29</v>
      </c>
      <c r="H254" s="115" t="s">
        <v>52</v>
      </c>
      <c r="I254" s="115" t="s">
        <v>31</v>
      </c>
      <c r="J254" s="115" t="s">
        <v>32</v>
      </c>
      <c r="K254" s="110" t="s">
        <v>33</v>
      </c>
      <c r="L254" s="120">
        <v>43901</v>
      </c>
      <c r="M254" s="117">
        <v>2020</v>
      </c>
      <c r="N254" s="117" t="s">
        <v>473</v>
      </c>
      <c r="O254" s="118" t="s">
        <v>657</v>
      </c>
      <c r="P254" s="119">
        <v>43931</v>
      </c>
      <c r="Q254" s="119">
        <v>43921</v>
      </c>
      <c r="R254" s="108" t="s">
        <v>34</v>
      </c>
      <c r="S254" s="104" t="s">
        <v>35</v>
      </c>
      <c r="T254" s="108">
        <v>18</v>
      </c>
      <c r="U254" s="104" t="s">
        <v>420</v>
      </c>
      <c r="V254" s="104" t="s">
        <v>703</v>
      </c>
      <c r="W254" s="108">
        <v>40600842</v>
      </c>
      <c r="X254" s="46">
        <f t="shared" si="9"/>
        <v>20</v>
      </c>
      <c r="Y254" s="46">
        <v>1</v>
      </c>
      <c r="Z254" s="46" t="str">
        <f t="shared" si="10"/>
        <v>16-30</v>
      </c>
      <c r="AA254" s="101" t="str">
        <f t="shared" si="11"/>
        <v>En Gestión</v>
      </c>
    </row>
    <row r="255" spans="1:27" s="43" customFormat="1" ht="15" customHeight="1">
      <c r="A255" s="115" t="s">
        <v>26</v>
      </c>
      <c r="B255" s="115" t="s">
        <v>69</v>
      </c>
      <c r="C255" s="108" t="s">
        <v>27</v>
      </c>
      <c r="D255" s="108">
        <v>4661</v>
      </c>
      <c r="E255" s="115" t="s">
        <v>56</v>
      </c>
      <c r="F255" s="115" t="s">
        <v>441</v>
      </c>
      <c r="G255" s="108" t="s">
        <v>29</v>
      </c>
      <c r="H255" s="115" t="s">
        <v>52</v>
      </c>
      <c r="I255" s="115" t="s">
        <v>31</v>
      </c>
      <c r="J255" s="115" t="s">
        <v>32</v>
      </c>
      <c r="K255" s="110" t="s">
        <v>33</v>
      </c>
      <c r="L255" s="120">
        <v>43901</v>
      </c>
      <c r="M255" s="117">
        <v>2020</v>
      </c>
      <c r="N255" s="117" t="s">
        <v>473</v>
      </c>
      <c r="O255" s="118" t="s">
        <v>657</v>
      </c>
      <c r="P255" s="119">
        <v>43931</v>
      </c>
      <c r="Q255" s="119">
        <v>43921</v>
      </c>
      <c r="R255" s="108" t="s">
        <v>39</v>
      </c>
      <c r="S255" s="104" t="s">
        <v>389</v>
      </c>
      <c r="T255" s="108">
        <v>39</v>
      </c>
      <c r="U255" s="104" t="s">
        <v>76</v>
      </c>
      <c r="V255" s="104" t="s">
        <v>704</v>
      </c>
      <c r="W255" s="108">
        <v>48410220</v>
      </c>
      <c r="X255" s="46">
        <f t="shared" si="9"/>
        <v>20</v>
      </c>
      <c r="Y255" s="46">
        <v>1</v>
      </c>
      <c r="Z255" s="46" t="str">
        <f t="shared" si="10"/>
        <v>16-30</v>
      </c>
      <c r="AA255" s="101" t="str">
        <f t="shared" si="11"/>
        <v>En Gestión</v>
      </c>
    </row>
    <row r="256" spans="1:27" s="43" customFormat="1" ht="15" customHeight="1">
      <c r="A256" s="115" t="s">
        <v>26</v>
      </c>
      <c r="B256" s="115" t="s">
        <v>69</v>
      </c>
      <c r="C256" s="108" t="s">
        <v>27</v>
      </c>
      <c r="D256" s="108">
        <v>4668</v>
      </c>
      <c r="E256" s="115" t="s">
        <v>62</v>
      </c>
      <c r="F256" s="115" t="s">
        <v>53</v>
      </c>
      <c r="G256" s="108" t="s">
        <v>42</v>
      </c>
      <c r="H256" s="115" t="s">
        <v>43</v>
      </c>
      <c r="I256" s="115" t="s">
        <v>62</v>
      </c>
      <c r="J256" s="115" t="s">
        <v>64</v>
      </c>
      <c r="K256" s="110" t="s">
        <v>405</v>
      </c>
      <c r="L256" s="120">
        <v>43903</v>
      </c>
      <c r="M256" s="117">
        <v>2020</v>
      </c>
      <c r="N256" s="117" t="s">
        <v>473</v>
      </c>
      <c r="O256" s="118" t="s">
        <v>657</v>
      </c>
      <c r="P256" s="119">
        <v>43933</v>
      </c>
      <c r="Q256" s="119">
        <v>43921</v>
      </c>
      <c r="R256" s="108" t="s">
        <v>34</v>
      </c>
      <c r="S256" s="104" t="s">
        <v>35</v>
      </c>
      <c r="T256" s="108">
        <v>39</v>
      </c>
      <c r="U256" s="104" t="s">
        <v>76</v>
      </c>
      <c r="V256" s="104" t="s">
        <v>705</v>
      </c>
      <c r="W256" s="108">
        <v>42575640</v>
      </c>
      <c r="X256" s="46">
        <f t="shared" si="9"/>
        <v>18</v>
      </c>
      <c r="Y256" s="46">
        <v>1</v>
      </c>
      <c r="Z256" s="46" t="str">
        <f t="shared" si="10"/>
        <v>16-30</v>
      </c>
      <c r="AA256" s="101" t="str">
        <f t="shared" si="11"/>
        <v>En Gestión</v>
      </c>
    </row>
    <row r="257" spans="1:27" s="43" customFormat="1" ht="15" customHeight="1">
      <c r="A257" s="115" t="s">
        <v>26</v>
      </c>
      <c r="B257" s="115" t="s">
        <v>69</v>
      </c>
      <c r="C257" s="108" t="s">
        <v>27</v>
      </c>
      <c r="D257" s="108">
        <v>4669</v>
      </c>
      <c r="E257" s="115" t="s">
        <v>74</v>
      </c>
      <c r="F257" s="115" t="s">
        <v>74</v>
      </c>
      <c r="G257" s="108" t="s">
        <v>42</v>
      </c>
      <c r="H257" s="115" t="s">
        <v>43</v>
      </c>
      <c r="I257" s="115" t="s">
        <v>129</v>
      </c>
      <c r="J257" s="115" t="s">
        <v>64</v>
      </c>
      <c r="K257" s="110" t="s">
        <v>387</v>
      </c>
      <c r="L257" s="120">
        <v>43903</v>
      </c>
      <c r="M257" s="117">
        <v>2020</v>
      </c>
      <c r="N257" s="117" t="s">
        <v>473</v>
      </c>
      <c r="O257" s="118" t="s">
        <v>657</v>
      </c>
      <c r="P257" s="119">
        <v>43933</v>
      </c>
      <c r="Q257" s="119">
        <v>43921</v>
      </c>
      <c r="R257" s="108">
        <v>29</v>
      </c>
      <c r="S257" s="104" t="s">
        <v>75</v>
      </c>
      <c r="T257" s="108">
        <v>39</v>
      </c>
      <c r="U257" s="104" t="s">
        <v>76</v>
      </c>
      <c r="V257" s="104" t="s">
        <v>706</v>
      </c>
      <c r="W257" s="108">
        <v>9062138</v>
      </c>
      <c r="X257" s="46">
        <f t="shared" si="9"/>
        <v>18</v>
      </c>
      <c r="Y257" s="46">
        <v>1</v>
      </c>
      <c r="Z257" s="46" t="str">
        <f t="shared" si="10"/>
        <v>16-30</v>
      </c>
      <c r="AA257" s="101" t="str">
        <f t="shared" si="11"/>
        <v>En Gestión</v>
      </c>
    </row>
    <row r="258" spans="1:27" s="43" customFormat="1" ht="15" customHeight="1">
      <c r="A258" s="115" t="s">
        <v>26</v>
      </c>
      <c r="B258" s="115" t="s">
        <v>69</v>
      </c>
      <c r="C258" s="108" t="s">
        <v>27</v>
      </c>
      <c r="D258" s="108">
        <v>4667</v>
      </c>
      <c r="E258" s="115" t="s">
        <v>134</v>
      </c>
      <c r="F258" s="115" t="s">
        <v>28</v>
      </c>
      <c r="G258" s="108" t="s">
        <v>29</v>
      </c>
      <c r="H258" s="115" t="s">
        <v>30</v>
      </c>
      <c r="I258" s="115" t="s">
        <v>31</v>
      </c>
      <c r="J258" s="115" t="s">
        <v>32</v>
      </c>
      <c r="K258" s="110" t="s">
        <v>33</v>
      </c>
      <c r="L258" s="120">
        <v>43903</v>
      </c>
      <c r="M258" s="117">
        <v>2020</v>
      </c>
      <c r="N258" s="117" t="s">
        <v>473</v>
      </c>
      <c r="O258" s="118" t="s">
        <v>657</v>
      </c>
      <c r="P258" s="119">
        <v>43933</v>
      </c>
      <c r="Q258" s="119">
        <v>43921</v>
      </c>
      <c r="R258" s="108" t="s">
        <v>34</v>
      </c>
      <c r="S258" s="104" t="s">
        <v>35</v>
      </c>
      <c r="T258" s="108" t="s">
        <v>29</v>
      </c>
      <c r="U258" s="104" t="s">
        <v>443</v>
      </c>
      <c r="V258" s="104" t="s">
        <v>707</v>
      </c>
      <c r="W258" s="108">
        <v>16540047</v>
      </c>
      <c r="X258" s="46">
        <f t="shared" si="9"/>
        <v>18</v>
      </c>
      <c r="Y258" s="46">
        <v>1</v>
      </c>
      <c r="Z258" s="46" t="str">
        <f t="shared" si="10"/>
        <v>16-30</v>
      </c>
      <c r="AA258" s="101" t="str">
        <f t="shared" si="11"/>
        <v>En Gestión</v>
      </c>
    </row>
    <row r="259" spans="1:27" s="43" customFormat="1" ht="15" customHeight="1">
      <c r="A259" s="115" t="s">
        <v>26</v>
      </c>
      <c r="B259" s="115" t="s">
        <v>69</v>
      </c>
      <c r="C259" s="108" t="s">
        <v>27</v>
      </c>
      <c r="D259" s="108">
        <v>4666</v>
      </c>
      <c r="E259" s="115" t="s">
        <v>87</v>
      </c>
      <c r="F259" s="115" t="s">
        <v>28</v>
      </c>
      <c r="G259" s="108" t="s">
        <v>42</v>
      </c>
      <c r="H259" s="115" t="s">
        <v>43</v>
      </c>
      <c r="I259" s="115" t="s">
        <v>87</v>
      </c>
      <c r="J259" s="115" t="s">
        <v>73</v>
      </c>
      <c r="K259" s="110" t="s">
        <v>33</v>
      </c>
      <c r="L259" s="120">
        <v>43903</v>
      </c>
      <c r="M259" s="117">
        <v>2020</v>
      </c>
      <c r="N259" s="117" t="s">
        <v>473</v>
      </c>
      <c r="O259" s="118" t="s">
        <v>657</v>
      </c>
      <c r="P259" s="119">
        <v>43933</v>
      </c>
      <c r="Q259" s="119">
        <v>43921</v>
      </c>
      <c r="R259" s="108" t="s">
        <v>34</v>
      </c>
      <c r="S259" s="104" t="s">
        <v>35</v>
      </c>
      <c r="T259" s="108" t="s">
        <v>29</v>
      </c>
      <c r="U259" s="104" t="s">
        <v>443</v>
      </c>
      <c r="V259" s="104" t="s">
        <v>708</v>
      </c>
      <c r="W259" s="108">
        <v>7891481</v>
      </c>
      <c r="X259" s="46">
        <f t="shared" si="9"/>
        <v>18</v>
      </c>
      <c r="Y259" s="46">
        <v>1</v>
      </c>
      <c r="Z259" s="46" t="str">
        <f t="shared" si="10"/>
        <v>16-30</v>
      </c>
      <c r="AA259" s="101" t="str">
        <f t="shared" si="11"/>
        <v>En Gestión</v>
      </c>
    </row>
    <row r="260" spans="1:27" s="43" customFormat="1" ht="15" customHeight="1">
      <c r="A260" s="115" t="s">
        <v>26</v>
      </c>
      <c r="B260" s="115" t="s">
        <v>69</v>
      </c>
      <c r="C260" s="108" t="s">
        <v>27</v>
      </c>
      <c r="D260" s="108">
        <v>4670</v>
      </c>
      <c r="E260" s="115" t="s">
        <v>87</v>
      </c>
      <c r="F260" s="115" t="s">
        <v>28</v>
      </c>
      <c r="G260" s="108" t="s">
        <v>42</v>
      </c>
      <c r="H260" s="115" t="s">
        <v>43</v>
      </c>
      <c r="I260" s="115" t="s">
        <v>87</v>
      </c>
      <c r="J260" s="115" t="s">
        <v>73</v>
      </c>
      <c r="K260" s="110" t="s">
        <v>33</v>
      </c>
      <c r="L260" s="120">
        <v>43904</v>
      </c>
      <c r="M260" s="117">
        <v>2020</v>
      </c>
      <c r="N260" s="117" t="s">
        <v>473</v>
      </c>
      <c r="O260" s="118" t="s">
        <v>657</v>
      </c>
      <c r="P260" s="119">
        <v>43934</v>
      </c>
      <c r="Q260" s="119">
        <v>43921</v>
      </c>
      <c r="R260" s="108" t="s">
        <v>34</v>
      </c>
      <c r="S260" s="104" t="s">
        <v>35</v>
      </c>
      <c r="T260" s="108" t="s">
        <v>29</v>
      </c>
      <c r="U260" s="104" t="s">
        <v>443</v>
      </c>
      <c r="V260" s="104" t="s">
        <v>709</v>
      </c>
      <c r="W260" s="108">
        <v>47448274</v>
      </c>
      <c r="X260" s="46">
        <f t="shared" si="9"/>
        <v>17</v>
      </c>
      <c r="Y260" s="46">
        <v>1</v>
      </c>
      <c r="Z260" s="46" t="str">
        <f t="shared" si="10"/>
        <v>16-30</v>
      </c>
      <c r="AA260" s="101" t="str">
        <f t="shared" si="11"/>
        <v>En Gestión</v>
      </c>
    </row>
    <row r="261" spans="1:27" s="43" customFormat="1" ht="15" customHeight="1">
      <c r="A261" s="115" t="s">
        <v>26</v>
      </c>
      <c r="B261" s="115" t="s">
        <v>69</v>
      </c>
      <c r="C261" s="108" t="s">
        <v>27</v>
      </c>
      <c r="D261" s="108">
        <v>4673</v>
      </c>
      <c r="E261" s="115" t="s">
        <v>123</v>
      </c>
      <c r="F261" s="115" t="s">
        <v>607</v>
      </c>
      <c r="G261" s="108" t="s">
        <v>29</v>
      </c>
      <c r="H261" s="115" t="s">
        <v>30</v>
      </c>
      <c r="I261" s="115" t="s">
        <v>31</v>
      </c>
      <c r="J261" s="115" t="s">
        <v>32</v>
      </c>
      <c r="K261" s="110" t="s">
        <v>33</v>
      </c>
      <c r="L261" s="120">
        <v>43906</v>
      </c>
      <c r="M261" s="117">
        <v>2020</v>
      </c>
      <c r="N261" s="117" t="s">
        <v>473</v>
      </c>
      <c r="O261" s="118" t="s">
        <v>657</v>
      </c>
      <c r="P261" s="119">
        <v>43936</v>
      </c>
      <c r="Q261" s="119">
        <v>43921</v>
      </c>
      <c r="R261" s="108" t="s">
        <v>34</v>
      </c>
      <c r="S261" s="104" t="s">
        <v>35</v>
      </c>
      <c r="T261" s="108" t="s">
        <v>29</v>
      </c>
      <c r="U261" s="104" t="s">
        <v>443</v>
      </c>
      <c r="V261" s="104" t="s">
        <v>710</v>
      </c>
      <c r="W261" s="108">
        <v>6812108</v>
      </c>
      <c r="X261" s="46">
        <f t="shared" ref="X261:X266" si="12">Q261-L261</f>
        <v>15</v>
      </c>
      <c r="Y261" s="46">
        <v>1</v>
      </c>
      <c r="Z261" s="46" t="str">
        <f t="shared" ref="Z261:Z266" si="13">IF(X261&lt;=15,"1-15",IF(X261&lt;=30,"16-30",IF(X261&lt;=60,"31-60","Más de 60")))</f>
        <v>1-15</v>
      </c>
      <c r="AA261" s="101" t="str">
        <f t="shared" si="11"/>
        <v>En Gestión</v>
      </c>
    </row>
    <row r="262" spans="1:27" s="43" customFormat="1" ht="15" customHeight="1">
      <c r="A262" s="115" t="s">
        <v>26</v>
      </c>
      <c r="B262" s="115" t="s">
        <v>69</v>
      </c>
      <c r="C262" s="108" t="s">
        <v>27</v>
      </c>
      <c r="D262" s="108">
        <v>4681</v>
      </c>
      <c r="E262" s="115" t="s">
        <v>105</v>
      </c>
      <c r="F262" s="115" t="s">
        <v>28</v>
      </c>
      <c r="G262" s="108" t="s">
        <v>29</v>
      </c>
      <c r="H262" s="115" t="s">
        <v>30</v>
      </c>
      <c r="I262" s="115" t="s">
        <v>31</v>
      </c>
      <c r="J262" s="115" t="s">
        <v>32</v>
      </c>
      <c r="K262" s="110" t="s">
        <v>33</v>
      </c>
      <c r="L262" s="120">
        <v>43908</v>
      </c>
      <c r="M262" s="117">
        <v>2020</v>
      </c>
      <c r="N262" s="117" t="s">
        <v>473</v>
      </c>
      <c r="O262" s="118" t="s">
        <v>657</v>
      </c>
      <c r="P262" s="119">
        <v>43938</v>
      </c>
      <c r="Q262" s="119">
        <v>43921</v>
      </c>
      <c r="R262" s="108">
        <v>29</v>
      </c>
      <c r="S262" s="104" t="s">
        <v>75</v>
      </c>
      <c r="T262" s="108">
        <v>39</v>
      </c>
      <c r="U262" s="104" t="s">
        <v>76</v>
      </c>
      <c r="V262" s="104" t="s">
        <v>711</v>
      </c>
      <c r="W262" s="108">
        <v>45777455</v>
      </c>
      <c r="X262" s="46">
        <f t="shared" si="12"/>
        <v>13</v>
      </c>
      <c r="Y262" s="46">
        <v>1</v>
      </c>
      <c r="Z262" s="46" t="str">
        <f t="shared" si="13"/>
        <v>1-15</v>
      </c>
      <c r="AA262" s="101" t="str">
        <f t="shared" ref="AA262:AA266" si="14">IF(B262&lt;&gt;"En Gestión","Concluido","En Gestión")</f>
        <v>En Gestión</v>
      </c>
    </row>
    <row r="263" spans="1:27" s="43" customFormat="1" ht="15" customHeight="1">
      <c r="A263" s="115" t="s">
        <v>26</v>
      </c>
      <c r="B263" s="115" t="s">
        <v>69</v>
      </c>
      <c r="C263" s="108" t="s">
        <v>27</v>
      </c>
      <c r="D263" s="108">
        <v>4683</v>
      </c>
      <c r="E263" s="115" t="s">
        <v>62</v>
      </c>
      <c r="F263" s="115" t="s">
        <v>28</v>
      </c>
      <c r="G263" s="108" t="s">
        <v>29</v>
      </c>
      <c r="H263" s="115" t="s">
        <v>30</v>
      </c>
      <c r="I263" s="115" t="s">
        <v>31</v>
      </c>
      <c r="J263" s="115" t="s">
        <v>32</v>
      </c>
      <c r="K263" s="110" t="s">
        <v>33</v>
      </c>
      <c r="L263" s="120">
        <v>43913</v>
      </c>
      <c r="M263" s="117">
        <v>2020</v>
      </c>
      <c r="N263" s="117" t="s">
        <v>473</v>
      </c>
      <c r="O263" s="118" t="s">
        <v>657</v>
      </c>
      <c r="P263" s="119">
        <v>43943</v>
      </c>
      <c r="Q263" s="119">
        <v>43921</v>
      </c>
      <c r="R263" s="108" t="s">
        <v>34</v>
      </c>
      <c r="S263" s="104" t="s">
        <v>35</v>
      </c>
      <c r="T263" s="108" t="s">
        <v>29</v>
      </c>
      <c r="U263" s="104" t="s">
        <v>443</v>
      </c>
      <c r="V263" s="104" t="s">
        <v>712</v>
      </c>
      <c r="W263" s="108">
        <v>48755623</v>
      </c>
      <c r="X263" s="46">
        <f t="shared" si="12"/>
        <v>8</v>
      </c>
      <c r="Y263" s="46">
        <v>1</v>
      </c>
      <c r="Z263" s="46" t="str">
        <f t="shared" si="13"/>
        <v>1-15</v>
      </c>
      <c r="AA263" s="101" t="str">
        <f t="shared" si="14"/>
        <v>En Gestión</v>
      </c>
    </row>
    <row r="264" spans="1:27" s="43" customFormat="1" ht="15" customHeight="1">
      <c r="A264" s="115" t="s">
        <v>26</v>
      </c>
      <c r="B264" s="115" t="s">
        <v>69</v>
      </c>
      <c r="C264" s="108" t="s">
        <v>27</v>
      </c>
      <c r="D264" s="108">
        <v>5683</v>
      </c>
      <c r="E264" s="115" t="s">
        <v>47</v>
      </c>
      <c r="F264" s="115" t="s">
        <v>28</v>
      </c>
      <c r="G264" s="108" t="s">
        <v>29</v>
      </c>
      <c r="H264" s="115" t="s">
        <v>30</v>
      </c>
      <c r="I264" s="115" t="s">
        <v>31</v>
      </c>
      <c r="J264" s="115" t="s">
        <v>32</v>
      </c>
      <c r="K264" s="110" t="s">
        <v>33</v>
      </c>
      <c r="L264" s="120">
        <v>43914</v>
      </c>
      <c r="M264" s="117">
        <v>2020</v>
      </c>
      <c r="N264" s="117" t="s">
        <v>473</v>
      </c>
      <c r="O264" s="118" t="s">
        <v>657</v>
      </c>
      <c r="P264" s="119">
        <v>43944</v>
      </c>
      <c r="Q264" s="119">
        <v>43921</v>
      </c>
      <c r="R264" s="108" t="s">
        <v>34</v>
      </c>
      <c r="S264" s="104" t="s">
        <v>35</v>
      </c>
      <c r="T264" s="108">
        <v>22</v>
      </c>
      <c r="U264" s="104" t="s">
        <v>438</v>
      </c>
      <c r="V264" s="104" t="s">
        <v>713</v>
      </c>
      <c r="W264" s="108">
        <v>44471732</v>
      </c>
      <c r="X264" s="46">
        <f t="shared" si="12"/>
        <v>7</v>
      </c>
      <c r="Y264" s="46">
        <v>1</v>
      </c>
      <c r="Z264" s="46" t="str">
        <f t="shared" si="13"/>
        <v>1-15</v>
      </c>
      <c r="AA264" s="101" t="str">
        <f t="shared" si="14"/>
        <v>En Gestión</v>
      </c>
    </row>
    <row r="265" spans="1:27" s="43" customFormat="1" ht="15" customHeight="1">
      <c r="A265" s="115" t="s">
        <v>26</v>
      </c>
      <c r="B265" s="115" t="s">
        <v>69</v>
      </c>
      <c r="C265" s="108" t="s">
        <v>27</v>
      </c>
      <c r="D265" s="108">
        <v>5686</v>
      </c>
      <c r="E265" s="115" t="s">
        <v>112</v>
      </c>
      <c r="F265" s="115" t="s">
        <v>28</v>
      </c>
      <c r="G265" s="108" t="s">
        <v>29</v>
      </c>
      <c r="H265" s="115" t="s">
        <v>30</v>
      </c>
      <c r="I265" s="115" t="s">
        <v>31</v>
      </c>
      <c r="J265" s="115" t="s">
        <v>32</v>
      </c>
      <c r="K265" s="110" t="s">
        <v>33</v>
      </c>
      <c r="L265" s="120">
        <v>43916</v>
      </c>
      <c r="M265" s="117">
        <v>2020</v>
      </c>
      <c r="N265" s="117" t="s">
        <v>473</v>
      </c>
      <c r="O265" s="118" t="s">
        <v>657</v>
      </c>
      <c r="P265" s="119">
        <v>43946</v>
      </c>
      <c r="Q265" s="119">
        <v>43921</v>
      </c>
      <c r="R265" s="108" t="s">
        <v>34</v>
      </c>
      <c r="S265" s="104" t="s">
        <v>35</v>
      </c>
      <c r="T265" s="108" t="s">
        <v>29</v>
      </c>
      <c r="U265" s="104" t="s">
        <v>443</v>
      </c>
      <c r="V265" s="104" t="s">
        <v>714</v>
      </c>
      <c r="W265" s="108">
        <v>42286724</v>
      </c>
      <c r="X265" s="46">
        <f t="shared" si="12"/>
        <v>5</v>
      </c>
      <c r="Y265" s="46">
        <v>1</v>
      </c>
      <c r="Z265" s="46" t="str">
        <f t="shared" si="13"/>
        <v>1-15</v>
      </c>
      <c r="AA265" s="101" t="str">
        <f t="shared" si="14"/>
        <v>En Gestión</v>
      </c>
    </row>
    <row r="266" spans="1:27" s="43" customFormat="1" ht="15" customHeight="1">
      <c r="A266" s="115" t="s">
        <v>26</v>
      </c>
      <c r="B266" s="115" t="s">
        <v>69</v>
      </c>
      <c r="C266" s="108" t="s">
        <v>27</v>
      </c>
      <c r="D266" s="108">
        <v>5687</v>
      </c>
      <c r="E266" s="115" t="s">
        <v>58</v>
      </c>
      <c r="F266" s="115" t="s">
        <v>58</v>
      </c>
      <c r="G266" s="108" t="s">
        <v>29</v>
      </c>
      <c r="H266" s="115" t="s">
        <v>30</v>
      </c>
      <c r="I266" s="115" t="s">
        <v>31</v>
      </c>
      <c r="J266" s="115" t="s">
        <v>32</v>
      </c>
      <c r="K266" s="110" t="s">
        <v>33</v>
      </c>
      <c r="L266" s="120">
        <v>43917</v>
      </c>
      <c r="M266" s="117">
        <v>2020</v>
      </c>
      <c r="N266" s="117" t="s">
        <v>473</v>
      </c>
      <c r="O266" s="118" t="s">
        <v>657</v>
      </c>
      <c r="P266" s="119">
        <v>43947</v>
      </c>
      <c r="Q266" s="119">
        <v>43921</v>
      </c>
      <c r="R266" s="108" t="s">
        <v>34</v>
      </c>
      <c r="S266" s="104" t="s">
        <v>35</v>
      </c>
      <c r="T266" s="108" t="s">
        <v>29</v>
      </c>
      <c r="U266" s="104" t="s">
        <v>443</v>
      </c>
      <c r="V266" s="104" t="s">
        <v>715</v>
      </c>
      <c r="W266" s="108">
        <v>44530308</v>
      </c>
      <c r="X266" s="46">
        <f t="shared" si="12"/>
        <v>4</v>
      </c>
      <c r="Y266" s="46">
        <v>1</v>
      </c>
      <c r="Z266" s="46" t="str">
        <f t="shared" si="13"/>
        <v>1-15</v>
      </c>
      <c r="AA266" s="101" t="str">
        <f t="shared" si="14"/>
        <v>En Gestión</v>
      </c>
    </row>
    <row r="267" spans="1:27" s="43" customFormat="1" ht="15" customHeight="1">
      <c r="D267" s="44"/>
      <c r="K267" s="44"/>
      <c r="L267" s="45"/>
      <c r="P267" s="45"/>
      <c r="Q267" s="48"/>
      <c r="R267" s="44"/>
      <c r="T267" s="44"/>
      <c r="X267" s="46"/>
      <c r="Y267" s="46"/>
      <c r="Z267" s="46"/>
      <c r="AA267" s="101"/>
    </row>
    <row r="268" spans="1:27" s="43" customFormat="1" ht="15" customHeight="1">
      <c r="D268" s="44"/>
      <c r="K268" s="44"/>
      <c r="L268" s="45"/>
      <c r="P268" s="45"/>
      <c r="Q268" s="48"/>
      <c r="R268" s="44"/>
      <c r="T268" s="44"/>
      <c r="X268" s="46"/>
      <c r="Y268" s="46"/>
      <c r="Z268" s="46"/>
      <c r="AA268" s="101"/>
    </row>
    <row r="269" spans="1:27" s="43" customFormat="1" ht="15" customHeight="1">
      <c r="D269" s="44"/>
      <c r="K269" s="44"/>
      <c r="L269" s="45"/>
      <c r="P269" s="45"/>
      <c r="Q269" s="48"/>
      <c r="R269" s="44"/>
      <c r="T269" s="44"/>
      <c r="X269" s="46"/>
      <c r="Y269" s="46"/>
      <c r="Z269" s="46"/>
      <c r="AA269" s="101"/>
    </row>
    <row r="270" spans="1:27" s="43" customFormat="1" ht="15" customHeight="1">
      <c r="D270" s="44"/>
      <c r="K270" s="44"/>
      <c r="L270" s="45"/>
      <c r="P270" s="45"/>
      <c r="Q270" s="48"/>
      <c r="R270" s="44"/>
      <c r="T270" s="44"/>
      <c r="X270" s="46"/>
      <c r="Y270" s="46"/>
      <c r="Z270" s="46"/>
      <c r="AA270" s="101"/>
    </row>
    <row r="271" spans="1:27" s="43" customFormat="1" ht="15" customHeight="1">
      <c r="D271" s="47"/>
      <c r="K271" s="44"/>
      <c r="L271" s="45"/>
      <c r="P271" s="45"/>
      <c r="Q271" s="48"/>
      <c r="R271" s="44"/>
      <c r="T271" s="44"/>
      <c r="X271" s="46"/>
      <c r="Y271" s="46"/>
      <c r="Z271" s="46"/>
      <c r="AA271" s="101"/>
    </row>
    <row r="272" spans="1:27" s="43" customFormat="1" ht="15" customHeight="1">
      <c r="D272" s="47"/>
      <c r="K272" s="44"/>
      <c r="L272" s="45"/>
      <c r="P272" s="45"/>
      <c r="Q272" s="48"/>
      <c r="R272" s="44"/>
      <c r="T272" s="44"/>
      <c r="X272" s="46"/>
      <c r="Y272" s="46"/>
      <c r="Z272" s="46"/>
      <c r="AA272" s="101"/>
    </row>
    <row r="273" spans="4:27" s="43" customFormat="1" ht="15" customHeight="1">
      <c r="D273" s="44"/>
      <c r="K273" s="44"/>
      <c r="L273" s="45"/>
      <c r="P273" s="45"/>
      <c r="Q273" s="48"/>
      <c r="R273" s="44"/>
      <c r="T273" s="44"/>
      <c r="X273" s="46"/>
      <c r="Y273" s="46"/>
      <c r="Z273" s="46"/>
      <c r="AA273" s="101"/>
    </row>
    <row r="274" spans="4:27" s="43" customFormat="1" ht="15" customHeight="1">
      <c r="D274" s="44"/>
      <c r="K274" s="44"/>
      <c r="L274" s="45"/>
      <c r="P274" s="45"/>
      <c r="Q274" s="48"/>
      <c r="R274" s="44"/>
      <c r="T274" s="44"/>
      <c r="X274" s="46"/>
      <c r="Y274" s="46"/>
      <c r="Z274" s="46"/>
      <c r="AA274" s="101"/>
    </row>
    <row r="275" spans="4:27" s="43" customFormat="1" ht="15" customHeight="1">
      <c r="D275" s="44"/>
      <c r="K275" s="44"/>
      <c r="L275" s="45"/>
      <c r="P275" s="45"/>
      <c r="Q275" s="48"/>
      <c r="R275" s="44"/>
      <c r="T275" s="44"/>
      <c r="X275" s="46"/>
      <c r="Y275" s="46"/>
      <c r="Z275" s="46"/>
      <c r="AA275" s="101"/>
    </row>
    <row r="276" spans="4:27" s="43" customFormat="1" ht="15" customHeight="1">
      <c r="D276" s="44"/>
      <c r="K276" s="44"/>
      <c r="L276" s="45"/>
      <c r="P276" s="45"/>
      <c r="Q276" s="48"/>
      <c r="R276" s="44"/>
      <c r="T276" s="44"/>
      <c r="X276" s="46"/>
      <c r="Y276" s="46"/>
      <c r="Z276" s="46"/>
      <c r="AA276" s="101"/>
    </row>
    <row r="277" spans="4:27" s="43" customFormat="1" ht="15" customHeight="1">
      <c r="D277" s="44"/>
      <c r="K277" s="44"/>
      <c r="L277" s="45"/>
      <c r="P277" s="45"/>
      <c r="Q277" s="48"/>
      <c r="R277" s="44"/>
      <c r="T277" s="44"/>
      <c r="X277" s="46"/>
      <c r="Y277" s="46"/>
      <c r="Z277" s="46"/>
      <c r="AA277" s="101"/>
    </row>
    <row r="278" spans="4:27" s="43" customFormat="1" ht="15" customHeight="1">
      <c r="D278" s="44"/>
      <c r="K278" s="44"/>
      <c r="L278" s="45"/>
      <c r="P278" s="45"/>
      <c r="Q278" s="48"/>
      <c r="R278" s="44"/>
      <c r="T278" s="44"/>
      <c r="X278" s="46"/>
      <c r="Y278" s="46"/>
      <c r="Z278" s="46"/>
      <c r="AA278" s="101"/>
    </row>
    <row r="279" spans="4:27" s="43" customFormat="1" ht="15" customHeight="1">
      <c r="D279" s="44"/>
      <c r="K279" s="44"/>
      <c r="L279" s="45"/>
      <c r="P279" s="45"/>
      <c r="Q279" s="48"/>
      <c r="R279" s="44"/>
      <c r="T279" s="44"/>
      <c r="X279" s="46"/>
      <c r="Y279" s="46"/>
      <c r="Z279" s="46"/>
      <c r="AA279" s="101"/>
    </row>
    <row r="280" spans="4:27" s="43" customFormat="1" ht="15" customHeight="1">
      <c r="D280" s="44"/>
      <c r="K280" s="44"/>
      <c r="L280" s="45"/>
      <c r="P280" s="45"/>
      <c r="Q280" s="48"/>
      <c r="R280" s="44"/>
      <c r="T280" s="44"/>
      <c r="X280" s="46"/>
      <c r="Y280" s="46"/>
      <c r="Z280" s="46"/>
      <c r="AA280" s="101"/>
    </row>
    <row r="281" spans="4:27" s="43" customFormat="1" ht="15" customHeight="1">
      <c r="D281" s="44"/>
      <c r="K281" s="44"/>
      <c r="L281" s="45"/>
      <c r="P281" s="45"/>
      <c r="Q281" s="48"/>
      <c r="R281" s="44"/>
      <c r="T281" s="44"/>
      <c r="X281" s="46"/>
      <c r="Y281" s="46"/>
      <c r="Z281" s="46"/>
      <c r="AA281" s="101"/>
    </row>
    <row r="282" spans="4:27" s="43" customFormat="1" ht="15" customHeight="1">
      <c r="D282" s="44"/>
      <c r="K282" s="44"/>
      <c r="L282" s="45"/>
      <c r="P282" s="45"/>
      <c r="Q282" s="48"/>
      <c r="R282" s="44"/>
      <c r="T282" s="44"/>
      <c r="X282" s="46"/>
      <c r="Y282" s="46"/>
      <c r="Z282" s="46"/>
      <c r="AA282" s="101"/>
    </row>
    <row r="283" spans="4:27" s="43" customFormat="1" ht="15" customHeight="1">
      <c r="D283" s="44"/>
      <c r="K283" s="44"/>
      <c r="L283" s="45"/>
      <c r="P283" s="45"/>
      <c r="Q283" s="48"/>
      <c r="R283" s="44"/>
      <c r="T283" s="44"/>
      <c r="X283" s="46"/>
      <c r="Y283" s="46"/>
      <c r="Z283" s="46"/>
      <c r="AA283" s="101"/>
    </row>
    <row r="284" spans="4:27" s="43" customFormat="1" ht="15" customHeight="1">
      <c r="D284" s="44"/>
      <c r="K284" s="44"/>
      <c r="L284" s="45"/>
      <c r="P284" s="45"/>
      <c r="Q284" s="48"/>
      <c r="R284" s="44"/>
      <c r="T284" s="44"/>
      <c r="X284" s="46"/>
      <c r="Y284" s="46"/>
      <c r="Z284" s="46"/>
      <c r="AA284" s="101"/>
    </row>
    <row r="285" spans="4:27" s="43" customFormat="1" ht="15" customHeight="1">
      <c r="D285" s="47"/>
      <c r="K285" s="44"/>
      <c r="L285" s="45"/>
      <c r="P285" s="45"/>
      <c r="Q285" s="48"/>
      <c r="R285" s="44"/>
      <c r="T285" s="44"/>
      <c r="X285" s="46"/>
      <c r="Y285" s="46"/>
      <c r="Z285" s="46"/>
      <c r="AA285" s="101"/>
    </row>
    <row r="286" spans="4:27" s="43" customFormat="1" ht="15" customHeight="1">
      <c r="D286" s="44"/>
      <c r="K286" s="44"/>
      <c r="L286" s="45"/>
      <c r="P286" s="45"/>
      <c r="Q286" s="48"/>
      <c r="R286" s="44"/>
      <c r="T286" s="44"/>
      <c r="X286" s="46"/>
      <c r="Y286" s="46"/>
      <c r="Z286" s="46"/>
      <c r="AA286" s="101"/>
    </row>
    <row r="287" spans="4:27" s="43" customFormat="1" ht="15" customHeight="1">
      <c r="D287" s="44"/>
      <c r="K287" s="44"/>
      <c r="L287" s="45"/>
      <c r="P287" s="45"/>
      <c r="Q287" s="48"/>
      <c r="R287" s="44"/>
      <c r="T287" s="44"/>
      <c r="X287" s="46"/>
      <c r="Y287" s="46"/>
      <c r="Z287" s="46"/>
      <c r="AA287" s="101"/>
    </row>
    <row r="288" spans="4:27" s="43" customFormat="1" ht="15" customHeight="1">
      <c r="D288" s="44"/>
      <c r="K288" s="44"/>
      <c r="L288" s="45"/>
      <c r="P288" s="45"/>
      <c r="Q288" s="48"/>
      <c r="R288" s="44"/>
      <c r="T288" s="44"/>
      <c r="X288" s="46"/>
      <c r="Y288" s="46"/>
      <c r="Z288" s="46"/>
      <c r="AA288" s="101"/>
    </row>
    <row r="289" spans="4:27" s="43" customFormat="1" ht="15" customHeight="1">
      <c r="D289" s="44"/>
      <c r="K289" s="44"/>
      <c r="L289" s="45"/>
      <c r="P289" s="45"/>
      <c r="Q289" s="48"/>
      <c r="R289" s="44"/>
      <c r="T289" s="44"/>
      <c r="X289" s="46"/>
      <c r="Y289" s="46"/>
      <c r="Z289" s="46"/>
      <c r="AA289" s="101"/>
    </row>
    <row r="290" spans="4:27" s="43" customFormat="1" ht="15" customHeight="1">
      <c r="D290" s="44"/>
      <c r="K290" s="44"/>
      <c r="L290" s="45"/>
      <c r="P290" s="45"/>
      <c r="Q290" s="48"/>
      <c r="R290" s="44"/>
      <c r="T290" s="67"/>
      <c r="X290" s="46"/>
      <c r="Y290" s="46"/>
      <c r="Z290" s="46"/>
      <c r="AA290" s="101"/>
    </row>
    <row r="291" spans="4:27" s="43" customFormat="1" ht="15" customHeight="1">
      <c r="D291" s="44"/>
      <c r="K291" s="44"/>
      <c r="L291" s="45"/>
      <c r="P291" s="45"/>
      <c r="Q291" s="48"/>
      <c r="R291" s="44"/>
      <c r="T291" s="44"/>
      <c r="X291" s="46"/>
      <c r="Y291" s="46"/>
      <c r="Z291" s="46"/>
      <c r="AA291" s="101"/>
    </row>
    <row r="292" spans="4:27" s="43" customFormat="1" ht="15" customHeight="1">
      <c r="D292" s="47"/>
      <c r="K292" s="44"/>
      <c r="L292" s="45"/>
      <c r="P292" s="45"/>
      <c r="Q292" s="48"/>
      <c r="R292" s="44"/>
      <c r="T292" s="44"/>
      <c r="X292" s="46"/>
      <c r="Y292" s="46"/>
      <c r="Z292" s="46"/>
      <c r="AA292" s="101"/>
    </row>
    <row r="293" spans="4:27" s="43" customFormat="1" ht="15" customHeight="1">
      <c r="D293" s="44"/>
      <c r="K293" s="44"/>
      <c r="L293" s="45"/>
      <c r="P293" s="45"/>
      <c r="Q293" s="48"/>
      <c r="R293" s="44"/>
      <c r="T293" s="44"/>
      <c r="X293" s="46"/>
      <c r="Y293" s="46"/>
      <c r="Z293" s="46"/>
      <c r="AA293" s="101"/>
    </row>
    <row r="294" spans="4:27" s="43" customFormat="1" ht="15" customHeight="1">
      <c r="D294" s="47"/>
      <c r="K294" s="44"/>
      <c r="L294" s="45"/>
      <c r="P294" s="45"/>
      <c r="Q294" s="48"/>
      <c r="R294" s="44"/>
      <c r="T294" s="44"/>
      <c r="X294" s="46"/>
      <c r="Y294" s="46"/>
      <c r="Z294" s="46"/>
      <c r="AA294" s="101"/>
    </row>
    <row r="295" spans="4:27" s="43" customFormat="1" ht="15" customHeight="1">
      <c r="D295" s="44"/>
      <c r="K295" s="44"/>
      <c r="L295" s="45"/>
      <c r="P295" s="45"/>
      <c r="Q295" s="48"/>
      <c r="R295" s="44"/>
      <c r="T295" s="44"/>
      <c r="X295" s="46"/>
      <c r="Y295" s="46"/>
      <c r="Z295" s="46"/>
      <c r="AA295" s="101"/>
    </row>
    <row r="296" spans="4:27" s="43" customFormat="1" ht="15" customHeight="1">
      <c r="D296" s="44"/>
      <c r="K296" s="44"/>
      <c r="L296" s="45"/>
      <c r="P296" s="45"/>
      <c r="Q296" s="48"/>
      <c r="R296" s="44"/>
      <c r="T296" s="44"/>
      <c r="X296" s="46"/>
      <c r="Y296" s="46"/>
      <c r="Z296" s="46"/>
      <c r="AA296" s="101"/>
    </row>
    <row r="297" spans="4:27" s="43" customFormat="1" ht="15" customHeight="1">
      <c r="D297" s="44"/>
      <c r="K297" s="44"/>
      <c r="L297" s="45"/>
      <c r="P297" s="45"/>
      <c r="Q297" s="48"/>
      <c r="R297" s="44"/>
      <c r="T297" s="44"/>
      <c r="X297" s="46"/>
      <c r="Y297" s="46"/>
      <c r="Z297" s="46"/>
      <c r="AA297" s="101"/>
    </row>
    <row r="298" spans="4:27" s="43" customFormat="1" ht="15" customHeight="1">
      <c r="D298" s="47"/>
      <c r="K298" s="44"/>
      <c r="L298" s="45"/>
      <c r="P298" s="45"/>
      <c r="Q298" s="48"/>
      <c r="R298" s="44"/>
      <c r="T298" s="44"/>
      <c r="X298" s="46"/>
      <c r="Y298" s="46"/>
      <c r="Z298" s="46"/>
      <c r="AA298" s="101"/>
    </row>
    <row r="299" spans="4:27" s="43" customFormat="1" ht="15" customHeight="1">
      <c r="D299" s="44"/>
      <c r="K299" s="44"/>
      <c r="L299" s="45"/>
      <c r="P299" s="45"/>
      <c r="Q299" s="48"/>
      <c r="R299" s="44"/>
      <c r="T299" s="44"/>
      <c r="X299" s="46"/>
      <c r="Y299" s="46"/>
      <c r="Z299" s="46"/>
      <c r="AA299" s="101"/>
    </row>
    <row r="300" spans="4:27" s="43" customFormat="1" ht="15" customHeight="1">
      <c r="D300" s="44"/>
      <c r="K300" s="44"/>
      <c r="L300" s="45"/>
      <c r="P300" s="45"/>
      <c r="Q300" s="48"/>
      <c r="R300" s="44"/>
      <c r="T300" s="44"/>
      <c r="X300" s="46"/>
      <c r="Y300" s="46"/>
      <c r="Z300" s="46"/>
      <c r="AA300" s="101"/>
    </row>
    <row r="301" spans="4:27" s="43" customFormat="1" ht="15" customHeight="1">
      <c r="D301" s="44"/>
      <c r="K301" s="44"/>
      <c r="L301" s="45"/>
      <c r="P301" s="45"/>
      <c r="Q301" s="48"/>
      <c r="R301" s="44"/>
      <c r="T301" s="44"/>
      <c r="X301" s="46"/>
      <c r="Y301" s="46"/>
      <c r="Z301" s="46"/>
      <c r="AA301" s="101"/>
    </row>
    <row r="302" spans="4:27" s="43" customFormat="1">
      <c r="D302" s="44"/>
      <c r="K302" s="44"/>
      <c r="L302" s="45"/>
      <c r="P302" s="45"/>
      <c r="Q302" s="48"/>
      <c r="R302" s="44"/>
      <c r="T302" s="44"/>
      <c r="X302" s="99"/>
      <c r="Y302" s="46"/>
      <c r="Z302" s="46"/>
      <c r="AA302" s="101"/>
    </row>
    <row r="303" spans="4:27" s="43" customFormat="1" ht="15" customHeight="1">
      <c r="D303" s="44"/>
      <c r="K303" s="44"/>
      <c r="L303" s="45"/>
      <c r="P303" s="45"/>
      <c r="Q303" s="48"/>
      <c r="R303" s="44"/>
      <c r="T303" s="44"/>
      <c r="X303" s="46"/>
      <c r="Y303" s="46"/>
      <c r="Z303" s="46"/>
      <c r="AA303" s="101"/>
    </row>
    <row r="304" spans="4:27" s="43" customFormat="1" ht="15" customHeight="1">
      <c r="D304" s="44"/>
      <c r="K304" s="44"/>
      <c r="L304" s="45"/>
      <c r="P304" s="45"/>
      <c r="Q304" s="48"/>
      <c r="R304" s="44"/>
      <c r="T304" s="44"/>
      <c r="X304" s="46"/>
      <c r="Y304" s="46"/>
      <c r="Z304" s="46"/>
      <c r="AA304" s="101"/>
    </row>
    <row r="305" spans="4:27" s="43" customFormat="1">
      <c r="D305" s="44"/>
      <c r="K305" s="44"/>
      <c r="L305" s="45"/>
      <c r="P305" s="45"/>
      <c r="Q305" s="48"/>
      <c r="R305" s="44"/>
      <c r="T305" s="44"/>
      <c r="X305" s="99"/>
      <c r="Y305" s="46"/>
      <c r="Z305" s="46"/>
      <c r="AA305" s="101"/>
    </row>
    <row r="306" spans="4:27" s="43" customFormat="1" ht="15" customHeight="1">
      <c r="D306" s="47"/>
      <c r="K306" s="44"/>
      <c r="L306" s="45"/>
      <c r="P306" s="45"/>
      <c r="Q306" s="48"/>
      <c r="R306" s="44"/>
      <c r="T306" s="44"/>
      <c r="X306" s="46"/>
      <c r="Y306" s="46"/>
      <c r="Z306" s="46"/>
      <c r="AA306" s="101"/>
    </row>
    <row r="307" spans="4:27" s="43" customFormat="1" ht="15" customHeight="1">
      <c r="D307" s="44"/>
      <c r="K307" s="44"/>
      <c r="L307" s="45"/>
      <c r="P307" s="45"/>
      <c r="Q307" s="48"/>
      <c r="R307" s="44"/>
      <c r="T307" s="44"/>
      <c r="X307" s="46"/>
      <c r="Y307" s="46"/>
      <c r="Z307" s="46"/>
      <c r="AA307" s="101"/>
    </row>
    <row r="308" spans="4:27" s="43" customFormat="1" ht="15" customHeight="1">
      <c r="D308" s="44"/>
      <c r="K308" s="44"/>
      <c r="L308" s="45"/>
      <c r="P308" s="45"/>
      <c r="Q308" s="48"/>
      <c r="R308" s="44"/>
      <c r="T308" s="44"/>
      <c r="X308" s="46"/>
      <c r="Y308" s="46"/>
      <c r="Z308" s="46"/>
      <c r="AA308" s="101"/>
    </row>
    <row r="309" spans="4:27" s="43" customFormat="1" ht="15" customHeight="1">
      <c r="D309" s="44"/>
      <c r="K309" s="44"/>
      <c r="L309" s="45"/>
      <c r="P309" s="45"/>
      <c r="Q309" s="48"/>
      <c r="R309" s="44"/>
      <c r="T309" s="67"/>
      <c r="X309" s="46"/>
      <c r="Y309" s="46"/>
      <c r="Z309" s="46"/>
      <c r="AA309" s="101"/>
    </row>
    <row r="310" spans="4:27" s="43" customFormat="1" ht="15" customHeight="1">
      <c r="D310" s="44"/>
      <c r="K310" s="44"/>
      <c r="L310" s="45"/>
      <c r="P310" s="45"/>
      <c r="Q310" s="48"/>
      <c r="R310" s="44"/>
      <c r="T310" s="67"/>
      <c r="X310" s="46"/>
      <c r="Y310" s="46"/>
      <c r="Z310" s="46"/>
      <c r="AA310" s="101"/>
    </row>
    <row r="311" spans="4:27" s="43" customFormat="1" ht="15" customHeight="1">
      <c r="D311" s="44"/>
      <c r="K311" s="44"/>
      <c r="L311" s="45"/>
      <c r="P311" s="45"/>
      <c r="Q311" s="48"/>
      <c r="R311" s="44"/>
      <c r="T311" s="67"/>
      <c r="X311" s="46"/>
      <c r="Y311" s="46"/>
      <c r="Z311" s="46"/>
      <c r="AA311" s="101"/>
    </row>
    <row r="312" spans="4:27" s="43" customFormat="1" ht="15" customHeight="1">
      <c r="D312" s="44"/>
      <c r="K312" s="44"/>
      <c r="L312" s="45"/>
      <c r="P312" s="45"/>
      <c r="Q312" s="48"/>
      <c r="R312" s="44"/>
      <c r="T312" s="67"/>
      <c r="X312" s="46"/>
      <c r="Y312" s="46"/>
      <c r="Z312" s="46"/>
      <c r="AA312" s="101"/>
    </row>
    <row r="313" spans="4:27" s="43" customFormat="1" ht="15" customHeight="1">
      <c r="D313" s="44"/>
      <c r="K313" s="44"/>
      <c r="L313" s="45"/>
      <c r="P313" s="45"/>
      <c r="Q313" s="48"/>
      <c r="R313" s="44"/>
      <c r="T313" s="44"/>
      <c r="X313" s="46"/>
      <c r="Y313" s="46"/>
      <c r="Z313" s="46"/>
      <c r="AA313" s="101"/>
    </row>
    <row r="314" spans="4:27" s="43" customFormat="1" ht="15" customHeight="1">
      <c r="D314" s="44"/>
      <c r="K314" s="44"/>
      <c r="L314" s="45"/>
      <c r="P314" s="45"/>
      <c r="Q314" s="48"/>
      <c r="R314" s="44"/>
      <c r="T314" s="44"/>
      <c r="X314" s="46"/>
      <c r="Y314" s="46"/>
      <c r="Z314" s="46"/>
      <c r="AA314" s="101"/>
    </row>
    <row r="315" spans="4:27" s="43" customFormat="1" ht="15" customHeight="1">
      <c r="D315" s="44"/>
      <c r="K315" s="44"/>
      <c r="L315" s="45"/>
      <c r="P315" s="45"/>
      <c r="Q315" s="48"/>
      <c r="R315" s="44"/>
      <c r="T315" s="44"/>
      <c r="X315" s="46"/>
      <c r="Y315" s="46"/>
      <c r="Z315" s="46"/>
      <c r="AA315" s="101"/>
    </row>
    <row r="316" spans="4:27" s="43" customFormat="1" ht="15" customHeight="1">
      <c r="D316" s="44"/>
      <c r="K316" s="44"/>
      <c r="L316" s="45"/>
      <c r="P316" s="45"/>
      <c r="Q316" s="48"/>
      <c r="R316" s="44"/>
      <c r="T316" s="44"/>
      <c r="X316" s="46"/>
      <c r="Y316" s="46"/>
      <c r="Z316" s="46"/>
      <c r="AA316" s="101"/>
    </row>
    <row r="317" spans="4:27" s="43" customFormat="1" ht="15" customHeight="1">
      <c r="D317" s="44"/>
      <c r="K317" s="44"/>
      <c r="L317" s="45"/>
      <c r="P317" s="45"/>
      <c r="Q317" s="48"/>
      <c r="R317" s="44"/>
      <c r="T317" s="44"/>
      <c r="X317" s="46"/>
      <c r="Y317" s="46"/>
      <c r="Z317" s="46"/>
      <c r="AA317" s="101"/>
    </row>
    <row r="318" spans="4:27" s="43" customFormat="1" ht="15" customHeight="1">
      <c r="D318" s="47"/>
      <c r="K318" s="44"/>
      <c r="L318" s="45"/>
      <c r="P318" s="45"/>
      <c r="Q318" s="48"/>
      <c r="R318" s="44"/>
      <c r="T318" s="44"/>
      <c r="X318" s="46"/>
      <c r="Y318" s="46"/>
      <c r="Z318" s="46"/>
      <c r="AA318" s="101"/>
    </row>
    <row r="319" spans="4:27" s="43" customFormat="1" ht="15" customHeight="1">
      <c r="D319" s="44"/>
      <c r="K319" s="44"/>
      <c r="L319" s="45"/>
      <c r="P319" s="45"/>
      <c r="Q319" s="48"/>
      <c r="R319" s="44"/>
      <c r="T319" s="44"/>
      <c r="X319" s="46"/>
      <c r="Y319" s="46"/>
      <c r="Z319" s="46"/>
      <c r="AA319" s="101"/>
    </row>
    <row r="320" spans="4:27" s="43" customFormat="1" ht="15" customHeight="1">
      <c r="D320" s="44"/>
      <c r="K320" s="44"/>
      <c r="L320" s="45"/>
      <c r="P320" s="45"/>
      <c r="Q320" s="48"/>
      <c r="R320" s="44"/>
      <c r="T320" s="67"/>
      <c r="X320" s="46"/>
      <c r="Y320" s="46"/>
      <c r="Z320" s="46"/>
      <c r="AA320" s="101"/>
    </row>
    <row r="321" spans="4:27" s="43" customFormat="1" ht="15" customHeight="1">
      <c r="D321" s="44"/>
      <c r="K321" s="44"/>
      <c r="L321" s="45"/>
      <c r="P321" s="45"/>
      <c r="Q321" s="48"/>
      <c r="R321" s="44"/>
      <c r="T321" s="67"/>
      <c r="X321" s="46"/>
      <c r="Y321" s="46"/>
      <c r="Z321" s="46"/>
      <c r="AA321" s="101"/>
    </row>
    <row r="322" spans="4:27" s="43" customFormat="1" ht="15" customHeight="1">
      <c r="D322" s="44"/>
      <c r="K322" s="44"/>
      <c r="L322" s="45"/>
      <c r="P322" s="45"/>
      <c r="Q322" s="48"/>
      <c r="R322" s="44"/>
      <c r="T322" s="67"/>
      <c r="X322" s="46"/>
      <c r="Y322" s="46"/>
      <c r="Z322" s="46"/>
      <c r="AA322" s="101"/>
    </row>
    <row r="323" spans="4:27" s="43" customFormat="1" ht="15" customHeight="1">
      <c r="D323" s="47"/>
      <c r="K323" s="44"/>
      <c r="L323" s="45"/>
      <c r="P323" s="45"/>
      <c r="Q323" s="48"/>
      <c r="R323" s="44"/>
      <c r="T323" s="44"/>
      <c r="X323" s="46"/>
      <c r="Y323" s="46"/>
      <c r="Z323" s="46"/>
      <c r="AA323" s="101"/>
    </row>
    <row r="324" spans="4:27" s="43" customFormat="1">
      <c r="D324" s="44"/>
      <c r="K324" s="44"/>
      <c r="L324" s="45"/>
      <c r="P324" s="45"/>
      <c r="Q324" s="48"/>
      <c r="R324" s="44"/>
      <c r="T324" s="44"/>
      <c r="X324" s="99"/>
      <c r="Y324" s="46"/>
      <c r="Z324" s="46"/>
      <c r="AA324" s="101"/>
    </row>
    <row r="325" spans="4:27" s="43" customFormat="1">
      <c r="D325" s="47"/>
      <c r="K325" s="44"/>
      <c r="L325" s="45"/>
      <c r="P325" s="45"/>
      <c r="Q325" s="48"/>
      <c r="R325" s="44"/>
      <c r="T325" s="44"/>
      <c r="X325" s="99"/>
      <c r="Y325" s="46"/>
      <c r="Z325" s="46"/>
      <c r="AA325" s="101"/>
    </row>
    <row r="326" spans="4:27" s="43" customFormat="1">
      <c r="D326" s="44"/>
      <c r="K326" s="44"/>
      <c r="L326" s="45"/>
      <c r="P326" s="45"/>
      <c r="Q326" s="48"/>
      <c r="R326" s="44"/>
      <c r="T326" s="44"/>
      <c r="X326" s="99"/>
      <c r="Y326" s="46"/>
      <c r="Z326" s="46"/>
      <c r="AA326" s="101"/>
    </row>
    <row r="327" spans="4:27" s="43" customFormat="1">
      <c r="D327" s="44"/>
      <c r="K327" s="44"/>
      <c r="L327" s="45"/>
      <c r="P327" s="45"/>
      <c r="Q327" s="48"/>
      <c r="R327" s="44"/>
      <c r="T327" s="67"/>
      <c r="X327" s="99"/>
      <c r="Y327" s="46"/>
      <c r="Z327" s="46"/>
      <c r="AA327" s="101"/>
    </row>
    <row r="328" spans="4:27" s="43" customFormat="1" ht="15" customHeight="1">
      <c r="D328" s="44"/>
      <c r="K328" s="44"/>
      <c r="L328" s="45"/>
      <c r="P328" s="45"/>
      <c r="Q328" s="48"/>
      <c r="R328" s="44"/>
      <c r="T328" s="44"/>
      <c r="X328" s="46"/>
      <c r="Y328" s="46"/>
      <c r="Z328" s="46"/>
      <c r="AA328" s="101"/>
    </row>
    <row r="329" spans="4:27" s="43" customFormat="1" ht="15" customHeight="1">
      <c r="D329" s="44"/>
      <c r="K329" s="44"/>
      <c r="L329" s="45"/>
      <c r="P329" s="45"/>
      <c r="Q329" s="48"/>
      <c r="R329" s="44"/>
      <c r="T329" s="44"/>
      <c r="X329" s="46"/>
      <c r="Y329" s="46"/>
      <c r="Z329" s="46"/>
      <c r="AA329" s="101"/>
    </row>
    <row r="330" spans="4:27" s="43" customFormat="1" ht="15" customHeight="1">
      <c r="D330" s="44"/>
      <c r="K330" s="44"/>
      <c r="L330" s="45"/>
      <c r="P330" s="45"/>
      <c r="Q330" s="48"/>
      <c r="R330" s="44"/>
      <c r="T330" s="44"/>
      <c r="X330" s="46"/>
      <c r="Y330" s="46"/>
      <c r="Z330" s="46"/>
      <c r="AA330" s="101"/>
    </row>
    <row r="331" spans="4:27" s="43" customFormat="1" ht="15" customHeight="1">
      <c r="D331" s="44"/>
      <c r="K331" s="44"/>
      <c r="L331" s="45"/>
      <c r="P331" s="45"/>
      <c r="Q331" s="48"/>
      <c r="R331" s="44"/>
      <c r="T331" s="44"/>
      <c r="X331" s="46"/>
      <c r="Y331" s="46"/>
      <c r="Z331" s="46"/>
      <c r="AA331" s="101"/>
    </row>
    <row r="332" spans="4:27" s="43" customFormat="1" ht="15" customHeight="1">
      <c r="D332" s="44"/>
      <c r="K332" s="44"/>
      <c r="L332" s="45"/>
      <c r="P332" s="45"/>
      <c r="Q332" s="48"/>
      <c r="R332" s="44"/>
      <c r="T332" s="44"/>
      <c r="X332" s="46"/>
      <c r="Y332" s="46"/>
      <c r="Z332" s="46"/>
      <c r="AA332" s="101"/>
    </row>
    <row r="333" spans="4:27" s="43" customFormat="1" ht="15" customHeight="1">
      <c r="D333" s="44"/>
      <c r="K333" s="44"/>
      <c r="L333" s="45"/>
      <c r="P333" s="45"/>
      <c r="Q333" s="48"/>
      <c r="R333" s="44"/>
      <c r="T333" s="44"/>
      <c r="X333" s="46"/>
      <c r="Y333" s="46"/>
      <c r="Z333" s="46"/>
      <c r="AA333" s="101"/>
    </row>
    <row r="334" spans="4:27" s="43" customFormat="1" ht="15" customHeight="1">
      <c r="D334" s="44"/>
      <c r="K334" s="44"/>
      <c r="L334" s="45"/>
      <c r="P334" s="45"/>
      <c r="Q334" s="48"/>
      <c r="R334" s="44"/>
      <c r="T334" s="44"/>
      <c r="X334" s="46"/>
      <c r="Y334" s="46"/>
      <c r="Z334" s="46"/>
      <c r="AA334" s="101"/>
    </row>
    <row r="335" spans="4:27" s="43" customFormat="1" ht="15" customHeight="1">
      <c r="D335" s="44"/>
      <c r="K335" s="44"/>
      <c r="L335" s="45"/>
      <c r="P335" s="45"/>
      <c r="Q335" s="48"/>
      <c r="R335" s="44"/>
      <c r="T335" s="44"/>
      <c r="X335" s="46"/>
      <c r="Y335" s="46"/>
      <c r="Z335" s="46"/>
      <c r="AA335" s="101"/>
    </row>
    <row r="336" spans="4:27" s="43" customFormat="1">
      <c r="D336" s="47"/>
      <c r="K336" s="44"/>
      <c r="L336" s="45"/>
      <c r="P336" s="45"/>
      <c r="Q336" s="48"/>
      <c r="R336" s="44"/>
      <c r="T336" s="44"/>
      <c r="X336" s="99"/>
      <c r="Y336" s="46"/>
      <c r="Z336" s="46"/>
      <c r="AA336" s="101"/>
    </row>
    <row r="337" spans="4:27" s="43" customFormat="1" ht="15" customHeight="1">
      <c r="D337" s="44"/>
      <c r="K337" s="44"/>
      <c r="L337" s="45"/>
      <c r="P337" s="45"/>
      <c r="Q337" s="48"/>
      <c r="R337" s="44"/>
      <c r="T337" s="44"/>
      <c r="X337" s="46"/>
      <c r="Y337" s="46"/>
      <c r="Z337" s="46"/>
      <c r="AA337" s="101"/>
    </row>
    <row r="338" spans="4:27" s="43" customFormat="1" ht="15" customHeight="1">
      <c r="D338" s="44"/>
      <c r="K338" s="44"/>
      <c r="L338" s="45"/>
      <c r="P338" s="45"/>
      <c r="Q338" s="48"/>
      <c r="R338" s="44"/>
      <c r="T338" s="44"/>
      <c r="X338" s="46"/>
      <c r="Y338" s="46"/>
      <c r="Z338" s="46"/>
      <c r="AA338" s="101"/>
    </row>
    <row r="339" spans="4:27" s="43" customFormat="1" ht="15" customHeight="1">
      <c r="D339" s="47"/>
      <c r="K339" s="44"/>
      <c r="L339" s="45"/>
      <c r="P339" s="45"/>
      <c r="Q339" s="48"/>
      <c r="R339" s="44"/>
      <c r="T339" s="44"/>
      <c r="X339" s="46"/>
      <c r="Y339" s="46"/>
      <c r="Z339" s="46"/>
      <c r="AA339" s="101"/>
    </row>
    <row r="340" spans="4:27" s="43" customFormat="1" ht="15" customHeight="1">
      <c r="D340" s="44"/>
      <c r="K340" s="44"/>
      <c r="L340" s="45"/>
      <c r="P340" s="45"/>
      <c r="Q340" s="48"/>
      <c r="R340" s="44"/>
      <c r="T340" s="44"/>
      <c r="X340" s="46"/>
      <c r="Y340" s="46"/>
      <c r="Z340" s="46"/>
      <c r="AA340" s="101"/>
    </row>
    <row r="341" spans="4:27" s="43" customFormat="1" ht="15" customHeight="1">
      <c r="D341" s="44"/>
      <c r="K341" s="44"/>
      <c r="L341" s="45"/>
      <c r="P341" s="45"/>
      <c r="Q341" s="48"/>
      <c r="R341" s="44"/>
      <c r="T341" s="44"/>
      <c r="X341" s="46"/>
      <c r="Y341" s="46"/>
      <c r="Z341" s="46"/>
      <c r="AA341" s="101"/>
    </row>
    <row r="342" spans="4:27" s="43" customFormat="1" ht="15" customHeight="1">
      <c r="D342" s="44"/>
      <c r="K342" s="44"/>
      <c r="L342" s="45"/>
      <c r="P342" s="45"/>
      <c r="Q342" s="48"/>
      <c r="R342" s="44"/>
      <c r="T342" s="44"/>
      <c r="X342" s="46"/>
      <c r="Y342" s="46"/>
      <c r="Z342" s="46"/>
      <c r="AA342" s="101"/>
    </row>
    <row r="343" spans="4:27" s="43" customFormat="1" ht="15" customHeight="1">
      <c r="D343" s="44"/>
      <c r="K343" s="44"/>
      <c r="L343" s="45"/>
      <c r="P343" s="45"/>
      <c r="Q343" s="48"/>
      <c r="R343" s="44"/>
      <c r="T343" s="44"/>
      <c r="X343" s="46"/>
      <c r="Y343" s="46"/>
      <c r="Z343" s="46"/>
      <c r="AA343" s="101"/>
    </row>
    <row r="344" spans="4:27" s="43" customFormat="1" ht="15" customHeight="1">
      <c r="D344" s="44"/>
      <c r="K344" s="44"/>
      <c r="L344" s="45"/>
      <c r="P344" s="45"/>
      <c r="Q344" s="48"/>
      <c r="R344" s="44"/>
      <c r="T344" s="44"/>
      <c r="X344" s="46"/>
      <c r="Y344" s="46"/>
      <c r="Z344" s="46"/>
      <c r="AA344" s="101"/>
    </row>
    <row r="345" spans="4:27" s="43" customFormat="1" ht="15" customHeight="1">
      <c r="D345" s="44"/>
      <c r="K345" s="44"/>
      <c r="L345" s="45"/>
      <c r="P345" s="45"/>
      <c r="Q345" s="48"/>
      <c r="R345" s="44"/>
      <c r="T345" s="44"/>
      <c r="X345" s="46"/>
      <c r="Y345" s="46"/>
      <c r="Z345" s="46"/>
      <c r="AA345" s="101"/>
    </row>
    <row r="346" spans="4:27" s="43" customFormat="1" ht="15" customHeight="1">
      <c r="D346" s="44"/>
      <c r="K346" s="44"/>
      <c r="L346" s="45"/>
      <c r="P346" s="45"/>
      <c r="Q346" s="48"/>
      <c r="R346" s="44"/>
      <c r="T346" s="44"/>
      <c r="X346" s="46"/>
      <c r="Y346" s="46"/>
      <c r="Z346" s="46"/>
      <c r="AA346" s="101"/>
    </row>
    <row r="347" spans="4:27" s="43" customFormat="1">
      <c r="D347" s="44"/>
      <c r="K347" s="44"/>
      <c r="L347" s="45"/>
      <c r="P347" s="45"/>
      <c r="Q347" s="48"/>
      <c r="R347" s="44"/>
      <c r="T347" s="44"/>
      <c r="X347" s="99"/>
      <c r="Y347" s="46"/>
      <c r="Z347" s="46"/>
      <c r="AA347" s="101"/>
    </row>
    <row r="348" spans="4:27" s="43" customFormat="1" ht="15" customHeight="1">
      <c r="D348" s="44"/>
      <c r="K348" s="44"/>
      <c r="L348" s="45"/>
      <c r="P348" s="45"/>
      <c r="Q348" s="48"/>
      <c r="R348" s="44"/>
      <c r="T348" s="44"/>
      <c r="X348" s="46"/>
      <c r="Y348" s="46"/>
      <c r="Z348" s="46"/>
      <c r="AA348" s="101"/>
    </row>
    <row r="349" spans="4:27" s="43" customFormat="1" ht="15" customHeight="1">
      <c r="D349" s="44"/>
      <c r="K349" s="44"/>
      <c r="L349" s="45"/>
      <c r="P349" s="45"/>
      <c r="Q349" s="48"/>
      <c r="R349" s="44"/>
      <c r="T349" s="44"/>
      <c r="X349" s="46"/>
      <c r="Y349" s="46"/>
      <c r="Z349" s="46"/>
      <c r="AA349" s="101"/>
    </row>
    <row r="350" spans="4:27" s="43" customFormat="1" ht="15" customHeight="1">
      <c r="D350" s="44"/>
      <c r="K350" s="44"/>
      <c r="L350" s="45"/>
      <c r="P350" s="45"/>
      <c r="Q350" s="48"/>
      <c r="R350" s="44"/>
      <c r="T350" s="44"/>
      <c r="X350" s="46"/>
      <c r="Y350" s="46"/>
      <c r="Z350" s="46"/>
      <c r="AA350" s="101"/>
    </row>
    <row r="351" spans="4:27" s="43" customFormat="1" ht="15" customHeight="1">
      <c r="D351" s="44"/>
      <c r="K351" s="44"/>
      <c r="L351" s="45"/>
      <c r="P351" s="45"/>
      <c r="Q351" s="48"/>
      <c r="R351" s="44"/>
      <c r="T351" s="44"/>
      <c r="X351" s="46"/>
      <c r="Y351" s="46"/>
      <c r="Z351" s="46"/>
      <c r="AA351" s="101"/>
    </row>
    <row r="352" spans="4:27" s="43" customFormat="1" ht="15" customHeight="1">
      <c r="D352" s="44"/>
      <c r="K352" s="44"/>
      <c r="L352" s="45"/>
      <c r="P352" s="45"/>
      <c r="Q352" s="48"/>
      <c r="R352" s="44"/>
      <c r="T352" s="44"/>
      <c r="X352" s="46"/>
      <c r="Y352" s="46"/>
      <c r="Z352" s="46"/>
      <c r="AA352" s="101"/>
    </row>
    <row r="353" spans="4:27" s="43" customFormat="1" ht="15" customHeight="1">
      <c r="D353" s="44"/>
      <c r="K353" s="44"/>
      <c r="L353" s="45"/>
      <c r="P353" s="45"/>
      <c r="Q353" s="48"/>
      <c r="R353" s="44"/>
      <c r="T353" s="44"/>
      <c r="X353" s="46"/>
      <c r="Y353" s="46"/>
      <c r="Z353" s="46"/>
      <c r="AA353" s="101"/>
    </row>
    <row r="354" spans="4:27" s="43" customFormat="1" ht="15" customHeight="1">
      <c r="D354" s="44"/>
      <c r="K354" s="44"/>
      <c r="L354" s="45"/>
      <c r="P354" s="45"/>
      <c r="Q354" s="48"/>
      <c r="R354" s="44"/>
      <c r="T354" s="44"/>
      <c r="X354" s="46"/>
      <c r="Y354" s="46"/>
      <c r="Z354" s="46"/>
      <c r="AA354" s="101"/>
    </row>
    <row r="355" spans="4:27" s="43" customFormat="1" ht="15" customHeight="1">
      <c r="D355" s="44"/>
      <c r="K355" s="44"/>
      <c r="L355" s="45"/>
      <c r="P355" s="45"/>
      <c r="Q355" s="48"/>
      <c r="R355" s="44"/>
      <c r="T355" s="44"/>
      <c r="X355" s="46"/>
      <c r="Y355" s="46"/>
      <c r="Z355" s="46"/>
      <c r="AA355" s="101"/>
    </row>
    <row r="356" spans="4:27" s="43" customFormat="1" ht="15" customHeight="1">
      <c r="D356" s="47"/>
      <c r="K356" s="44"/>
      <c r="L356" s="45"/>
      <c r="P356" s="45"/>
      <c r="Q356" s="48"/>
      <c r="R356" s="44"/>
      <c r="T356" s="44"/>
      <c r="X356" s="46"/>
      <c r="Y356" s="46"/>
      <c r="Z356" s="46"/>
      <c r="AA356" s="101"/>
    </row>
    <row r="357" spans="4:27" s="43" customFormat="1" ht="15" customHeight="1">
      <c r="D357" s="44"/>
      <c r="K357" s="44"/>
      <c r="L357" s="45"/>
      <c r="P357" s="45"/>
      <c r="Q357" s="48"/>
      <c r="R357" s="44"/>
      <c r="T357" s="44"/>
      <c r="X357" s="46"/>
      <c r="Y357" s="46"/>
      <c r="Z357" s="46"/>
      <c r="AA357" s="101"/>
    </row>
    <row r="358" spans="4:27" s="43" customFormat="1">
      <c r="D358" s="44"/>
      <c r="K358" s="44"/>
      <c r="L358" s="45"/>
      <c r="P358" s="45"/>
      <c r="Q358" s="48"/>
      <c r="R358" s="44"/>
      <c r="T358" s="44"/>
      <c r="X358" s="99"/>
      <c r="Y358" s="46"/>
      <c r="Z358" s="46"/>
      <c r="AA358" s="101"/>
    </row>
    <row r="359" spans="4:27" s="43" customFormat="1">
      <c r="D359" s="44"/>
      <c r="K359" s="44"/>
      <c r="L359" s="45"/>
      <c r="P359" s="45"/>
      <c r="Q359" s="48"/>
      <c r="R359" s="44"/>
      <c r="T359" s="67"/>
      <c r="X359" s="99"/>
      <c r="Y359" s="46"/>
      <c r="Z359" s="46"/>
      <c r="AA359" s="101"/>
    </row>
    <row r="360" spans="4:27" s="43" customFormat="1" ht="15" customHeight="1">
      <c r="D360" s="44"/>
      <c r="K360" s="44"/>
      <c r="L360" s="45"/>
      <c r="P360" s="45"/>
      <c r="Q360" s="48"/>
      <c r="R360" s="44"/>
      <c r="T360" s="44"/>
      <c r="X360" s="46"/>
      <c r="Y360" s="46"/>
      <c r="Z360" s="46"/>
      <c r="AA360" s="101"/>
    </row>
    <row r="361" spans="4:27" s="43" customFormat="1" ht="15" customHeight="1">
      <c r="D361" s="44"/>
      <c r="K361" s="44"/>
      <c r="L361" s="45"/>
      <c r="P361" s="45"/>
      <c r="Q361" s="48"/>
      <c r="R361" s="44"/>
      <c r="T361" s="44"/>
      <c r="X361" s="46"/>
      <c r="Y361" s="46"/>
      <c r="Z361" s="46"/>
      <c r="AA361" s="101"/>
    </row>
    <row r="362" spans="4:27" s="43" customFormat="1" ht="15" customHeight="1">
      <c r="D362" s="44"/>
      <c r="K362" s="44"/>
      <c r="L362" s="45"/>
      <c r="P362" s="45"/>
      <c r="Q362" s="48"/>
      <c r="R362" s="44"/>
      <c r="T362" s="44"/>
      <c r="X362" s="46"/>
      <c r="Y362" s="46"/>
      <c r="Z362" s="46"/>
      <c r="AA362" s="101"/>
    </row>
    <row r="363" spans="4:27" s="43" customFormat="1" ht="15" customHeight="1">
      <c r="D363" s="44"/>
      <c r="K363" s="44"/>
      <c r="L363" s="45"/>
      <c r="P363" s="45"/>
      <c r="Q363" s="48"/>
      <c r="R363" s="44"/>
      <c r="T363" s="44"/>
      <c r="X363" s="46"/>
      <c r="Y363" s="46"/>
      <c r="Z363" s="46"/>
      <c r="AA363" s="101"/>
    </row>
    <row r="364" spans="4:27" s="43" customFormat="1" ht="15" customHeight="1">
      <c r="D364" s="44"/>
      <c r="K364" s="44"/>
      <c r="L364" s="45"/>
      <c r="P364" s="45"/>
      <c r="Q364" s="48"/>
      <c r="R364" s="44"/>
      <c r="T364" s="67"/>
      <c r="X364" s="46"/>
      <c r="Y364" s="46"/>
      <c r="Z364" s="46"/>
      <c r="AA364" s="101"/>
    </row>
    <row r="365" spans="4:27" s="43" customFormat="1" ht="15" customHeight="1">
      <c r="D365" s="44"/>
      <c r="K365" s="44"/>
      <c r="L365" s="45"/>
      <c r="P365" s="45"/>
      <c r="Q365" s="48"/>
      <c r="R365" s="44"/>
      <c r="T365" s="67"/>
      <c r="X365" s="46"/>
      <c r="Y365" s="46"/>
      <c r="Z365" s="46"/>
      <c r="AA365" s="101"/>
    </row>
    <row r="366" spans="4:27" s="43" customFormat="1" ht="15" customHeight="1">
      <c r="D366" s="44"/>
      <c r="K366" s="44"/>
      <c r="L366" s="45"/>
      <c r="P366" s="45"/>
      <c r="Q366" s="48"/>
      <c r="R366" s="44"/>
      <c r="T366" s="44"/>
      <c r="X366" s="46"/>
      <c r="Y366" s="46"/>
      <c r="Z366" s="46"/>
      <c r="AA366" s="101"/>
    </row>
    <row r="367" spans="4:27" s="43" customFormat="1" ht="15" customHeight="1">
      <c r="D367" s="44"/>
      <c r="K367" s="44"/>
      <c r="L367" s="45"/>
      <c r="P367" s="45"/>
      <c r="Q367" s="48"/>
      <c r="R367" s="44"/>
      <c r="T367" s="44"/>
      <c r="X367" s="46"/>
      <c r="Y367" s="46"/>
      <c r="Z367" s="46"/>
      <c r="AA367" s="101"/>
    </row>
    <row r="368" spans="4:27" s="43" customFormat="1" ht="15" customHeight="1">
      <c r="D368" s="47"/>
      <c r="K368" s="44"/>
      <c r="L368" s="45"/>
      <c r="P368" s="45"/>
      <c r="Q368" s="48"/>
      <c r="R368" s="44"/>
      <c r="T368" s="44"/>
      <c r="X368" s="46"/>
      <c r="Y368" s="46"/>
      <c r="Z368" s="46"/>
      <c r="AA368" s="101"/>
    </row>
    <row r="369" spans="4:27" s="43" customFormat="1" ht="15" customHeight="1">
      <c r="D369" s="44"/>
      <c r="K369" s="44"/>
      <c r="L369" s="45"/>
      <c r="P369" s="45"/>
      <c r="Q369" s="48"/>
      <c r="R369" s="44"/>
      <c r="T369" s="44"/>
      <c r="X369" s="46"/>
      <c r="Y369" s="46"/>
      <c r="Z369" s="46"/>
      <c r="AA369" s="101"/>
    </row>
    <row r="370" spans="4:27" s="43" customFormat="1" ht="15" customHeight="1">
      <c r="D370" s="44"/>
      <c r="K370" s="44"/>
      <c r="L370" s="45"/>
      <c r="P370" s="45"/>
      <c r="Q370" s="48"/>
      <c r="R370" s="44"/>
      <c r="T370" s="44"/>
      <c r="X370" s="46"/>
      <c r="Y370" s="46"/>
      <c r="Z370" s="46"/>
      <c r="AA370" s="101"/>
    </row>
    <row r="371" spans="4:27" s="43" customFormat="1" ht="15" customHeight="1">
      <c r="D371" s="44"/>
      <c r="K371" s="44"/>
      <c r="L371" s="45"/>
      <c r="P371" s="45"/>
      <c r="Q371" s="48"/>
      <c r="R371" s="44"/>
      <c r="T371" s="67"/>
      <c r="X371" s="46"/>
      <c r="Y371" s="46"/>
      <c r="Z371" s="46"/>
      <c r="AA371" s="101"/>
    </row>
    <row r="372" spans="4:27" s="43" customFormat="1" ht="15" customHeight="1">
      <c r="D372" s="44"/>
      <c r="K372" s="44"/>
      <c r="L372" s="45"/>
      <c r="P372" s="45"/>
      <c r="Q372" s="48"/>
      <c r="R372" s="44"/>
      <c r="T372" s="67"/>
      <c r="X372" s="46"/>
      <c r="Y372" s="46"/>
      <c r="Z372" s="46"/>
      <c r="AA372" s="101"/>
    </row>
    <row r="373" spans="4:27" s="43" customFormat="1">
      <c r="D373" s="44"/>
      <c r="K373" s="44"/>
      <c r="L373" s="45"/>
      <c r="P373" s="45"/>
      <c r="Q373" s="48"/>
      <c r="R373" s="44"/>
      <c r="T373" s="44"/>
      <c r="X373" s="99"/>
      <c r="Y373" s="46"/>
      <c r="Z373" s="46"/>
      <c r="AA373" s="101"/>
    </row>
    <row r="374" spans="4:27" s="43" customFormat="1">
      <c r="D374" s="47"/>
      <c r="K374" s="44"/>
      <c r="L374" s="45"/>
      <c r="P374" s="45"/>
      <c r="Q374" s="48"/>
      <c r="R374" s="44"/>
      <c r="T374" s="44"/>
      <c r="X374" s="99"/>
      <c r="Y374" s="46"/>
      <c r="Z374" s="46"/>
      <c r="AA374" s="101"/>
    </row>
    <row r="375" spans="4:27" s="43" customFormat="1">
      <c r="D375" s="44"/>
      <c r="K375" s="44"/>
      <c r="L375" s="45"/>
      <c r="P375" s="45"/>
      <c r="Q375" s="48"/>
      <c r="R375" s="44"/>
      <c r="T375" s="67"/>
      <c r="X375" s="99"/>
      <c r="Y375" s="46"/>
      <c r="Z375" s="46"/>
      <c r="AA375" s="101"/>
    </row>
    <row r="376" spans="4:27" s="43" customFormat="1">
      <c r="D376" s="44"/>
      <c r="K376" s="44"/>
      <c r="L376" s="45"/>
      <c r="P376" s="45"/>
      <c r="Q376" s="48"/>
      <c r="R376" s="44"/>
      <c r="T376" s="67"/>
      <c r="X376" s="99"/>
      <c r="Y376" s="46"/>
      <c r="Z376" s="46"/>
      <c r="AA376" s="101"/>
    </row>
    <row r="377" spans="4:27" s="43" customFormat="1" ht="15" customHeight="1">
      <c r="D377" s="44"/>
      <c r="K377" s="44"/>
      <c r="L377" s="45"/>
      <c r="P377" s="45"/>
      <c r="Q377" s="48"/>
      <c r="R377" s="44"/>
      <c r="T377" s="44"/>
      <c r="X377" s="46"/>
      <c r="Y377" s="46"/>
      <c r="Z377" s="46"/>
      <c r="AA377" s="101"/>
    </row>
    <row r="378" spans="4:27" s="43" customFormat="1" ht="15" customHeight="1">
      <c r="D378" s="47"/>
      <c r="K378" s="44"/>
      <c r="L378" s="45"/>
      <c r="P378" s="45"/>
      <c r="Q378" s="48"/>
      <c r="R378" s="44"/>
      <c r="T378" s="44"/>
      <c r="X378" s="46"/>
      <c r="Y378" s="46"/>
      <c r="Z378" s="46"/>
      <c r="AA378" s="101"/>
    </row>
    <row r="379" spans="4:27" s="43" customFormat="1" ht="15" customHeight="1">
      <c r="D379" s="44"/>
      <c r="K379" s="44"/>
      <c r="L379" s="45"/>
      <c r="P379" s="45"/>
      <c r="Q379" s="48"/>
      <c r="R379" s="44"/>
      <c r="T379" s="44"/>
      <c r="X379" s="46"/>
      <c r="Y379" s="46"/>
      <c r="Z379" s="46"/>
      <c r="AA379" s="101"/>
    </row>
    <row r="380" spans="4:27" s="43" customFormat="1" ht="15" customHeight="1">
      <c r="D380" s="44"/>
      <c r="K380" s="44"/>
      <c r="L380" s="45"/>
      <c r="P380" s="45"/>
      <c r="Q380" s="48"/>
      <c r="R380" s="44"/>
      <c r="T380" s="44"/>
      <c r="X380" s="46"/>
      <c r="Y380" s="46"/>
      <c r="Z380" s="46"/>
      <c r="AA380" s="101"/>
    </row>
    <row r="381" spans="4:27" s="43" customFormat="1" ht="15" customHeight="1">
      <c r="D381" s="44"/>
      <c r="K381" s="44"/>
      <c r="L381" s="45"/>
      <c r="P381" s="45"/>
      <c r="Q381" s="48"/>
      <c r="R381" s="44"/>
      <c r="T381" s="44"/>
      <c r="X381" s="46"/>
      <c r="Y381" s="46"/>
      <c r="Z381" s="46"/>
      <c r="AA381" s="101"/>
    </row>
    <row r="382" spans="4:27" s="43" customFormat="1" ht="15" customHeight="1">
      <c r="D382" s="44"/>
      <c r="K382" s="44"/>
      <c r="L382" s="45"/>
      <c r="P382" s="45"/>
      <c r="Q382" s="48"/>
      <c r="R382" s="44"/>
      <c r="T382" s="44"/>
      <c r="X382" s="46"/>
      <c r="Y382" s="46"/>
      <c r="Z382" s="46"/>
      <c r="AA382" s="101"/>
    </row>
    <row r="383" spans="4:27" s="43" customFormat="1">
      <c r="D383" s="47"/>
      <c r="K383" s="44"/>
      <c r="L383" s="45"/>
      <c r="P383" s="45"/>
      <c r="Q383" s="48"/>
      <c r="R383" s="44"/>
      <c r="T383" s="44"/>
      <c r="X383" s="99"/>
      <c r="Y383" s="46"/>
      <c r="Z383" s="46"/>
      <c r="AA383" s="101"/>
    </row>
    <row r="384" spans="4:27" s="43" customFormat="1">
      <c r="D384" s="47"/>
      <c r="K384" s="44"/>
      <c r="L384" s="45"/>
      <c r="P384" s="45"/>
      <c r="Q384" s="48"/>
      <c r="R384" s="44"/>
      <c r="T384" s="44"/>
      <c r="X384" s="99"/>
      <c r="Y384" s="46"/>
      <c r="Z384" s="46"/>
      <c r="AA384" s="101"/>
    </row>
    <row r="385" spans="4:27" s="43" customFormat="1" ht="15" customHeight="1">
      <c r="D385" s="47"/>
      <c r="K385" s="44"/>
      <c r="L385" s="45"/>
      <c r="P385" s="45"/>
      <c r="Q385" s="48"/>
      <c r="R385" s="44"/>
      <c r="T385" s="44"/>
      <c r="X385" s="46"/>
      <c r="Y385" s="46"/>
      <c r="Z385" s="46"/>
      <c r="AA385" s="101"/>
    </row>
    <row r="386" spans="4:27" s="43" customFormat="1" ht="15" customHeight="1">
      <c r="D386" s="47"/>
      <c r="K386" s="44"/>
      <c r="L386" s="45"/>
      <c r="P386" s="45"/>
      <c r="Q386" s="48"/>
      <c r="R386" s="44"/>
      <c r="T386" s="44"/>
      <c r="X386" s="46"/>
      <c r="Y386" s="46"/>
      <c r="Z386" s="46"/>
      <c r="AA386" s="101"/>
    </row>
    <row r="387" spans="4:27" s="43" customFormat="1">
      <c r="D387" s="47"/>
      <c r="K387" s="44"/>
      <c r="L387" s="45"/>
      <c r="P387" s="45"/>
      <c r="Q387" s="48"/>
      <c r="R387" s="44"/>
      <c r="T387" s="67"/>
      <c r="X387" s="99"/>
      <c r="Y387" s="46"/>
      <c r="Z387" s="46"/>
      <c r="AA387" s="101"/>
    </row>
    <row r="388" spans="4:27" s="43" customFormat="1" ht="15" customHeight="1">
      <c r="D388" s="47"/>
      <c r="K388" s="44"/>
      <c r="L388" s="45"/>
      <c r="P388" s="45"/>
      <c r="Q388" s="48"/>
      <c r="R388" s="44"/>
      <c r="T388" s="44"/>
      <c r="X388" s="46"/>
      <c r="Y388" s="46"/>
      <c r="Z388" s="46"/>
      <c r="AA388" s="101"/>
    </row>
    <row r="389" spans="4:27" s="43" customFormat="1" ht="15" customHeight="1">
      <c r="D389" s="47"/>
      <c r="K389" s="44"/>
      <c r="L389" s="45"/>
      <c r="P389" s="45"/>
      <c r="Q389" s="48"/>
      <c r="R389" s="44"/>
      <c r="T389" s="44"/>
      <c r="X389" s="46"/>
      <c r="Y389" s="46"/>
      <c r="Z389" s="46"/>
      <c r="AA389" s="101"/>
    </row>
    <row r="390" spans="4:27" s="43" customFormat="1" ht="15" customHeight="1">
      <c r="D390" s="47"/>
      <c r="K390" s="44"/>
      <c r="L390" s="45"/>
      <c r="P390" s="45"/>
      <c r="Q390" s="48"/>
      <c r="R390" s="44"/>
      <c r="T390" s="44"/>
      <c r="X390" s="46"/>
      <c r="Y390" s="46"/>
      <c r="Z390" s="46"/>
      <c r="AA390" s="101"/>
    </row>
    <row r="391" spans="4:27" s="43" customFormat="1" ht="15" customHeight="1">
      <c r="D391" s="47"/>
      <c r="K391" s="44"/>
      <c r="L391" s="45"/>
      <c r="P391" s="45"/>
      <c r="Q391" s="48"/>
      <c r="R391" s="44"/>
      <c r="T391" s="44"/>
      <c r="X391" s="46"/>
      <c r="Y391" s="46"/>
      <c r="Z391" s="46"/>
      <c r="AA391" s="101"/>
    </row>
    <row r="392" spans="4:27" s="43" customFormat="1" ht="15" customHeight="1">
      <c r="D392" s="47"/>
      <c r="K392" s="44"/>
      <c r="L392" s="45"/>
      <c r="P392" s="45"/>
      <c r="Q392" s="48"/>
      <c r="R392" s="44"/>
      <c r="T392" s="44"/>
      <c r="X392" s="46"/>
      <c r="Y392" s="46"/>
      <c r="Z392" s="46"/>
      <c r="AA392" s="101"/>
    </row>
    <row r="393" spans="4:27" s="43" customFormat="1" ht="15" customHeight="1">
      <c r="D393" s="47"/>
      <c r="K393" s="44"/>
      <c r="L393" s="45"/>
      <c r="P393" s="45"/>
      <c r="Q393" s="48"/>
      <c r="R393" s="44"/>
      <c r="T393" s="44"/>
      <c r="X393" s="46"/>
      <c r="Y393" s="46"/>
      <c r="Z393" s="46"/>
      <c r="AA393" s="101"/>
    </row>
    <row r="394" spans="4:27" s="43" customFormat="1" ht="15" customHeight="1">
      <c r="D394" s="47"/>
      <c r="K394" s="44"/>
      <c r="L394" s="45"/>
      <c r="P394" s="45"/>
      <c r="Q394" s="48"/>
      <c r="R394" s="44"/>
      <c r="T394" s="44"/>
      <c r="X394" s="46"/>
      <c r="Y394" s="46"/>
      <c r="Z394" s="46"/>
      <c r="AA394" s="101"/>
    </row>
    <row r="395" spans="4:27" s="43" customFormat="1" ht="15" customHeight="1">
      <c r="D395" s="47"/>
      <c r="K395" s="44"/>
      <c r="L395" s="45"/>
      <c r="P395" s="45"/>
      <c r="Q395" s="48"/>
      <c r="R395" s="44"/>
      <c r="T395" s="67"/>
      <c r="X395" s="46"/>
      <c r="Y395" s="46"/>
      <c r="Z395" s="46"/>
      <c r="AA395" s="101"/>
    </row>
    <row r="396" spans="4:27" s="43" customFormat="1" ht="15" customHeight="1">
      <c r="D396" s="47"/>
      <c r="K396" s="44"/>
      <c r="L396" s="45"/>
      <c r="P396" s="45"/>
      <c r="Q396" s="48"/>
      <c r="R396" s="44"/>
      <c r="T396" s="67"/>
      <c r="X396" s="46"/>
      <c r="Y396" s="46"/>
      <c r="Z396" s="46"/>
      <c r="AA396" s="101"/>
    </row>
    <row r="397" spans="4:27" s="43" customFormat="1" ht="15" customHeight="1">
      <c r="D397" s="47"/>
      <c r="K397" s="44"/>
      <c r="L397" s="45"/>
      <c r="P397" s="45"/>
      <c r="Q397" s="48"/>
      <c r="R397" s="44"/>
      <c r="T397" s="44"/>
      <c r="X397" s="46"/>
      <c r="Y397" s="46"/>
      <c r="Z397" s="46"/>
      <c r="AA397" s="101"/>
    </row>
    <row r="398" spans="4:27" s="43" customFormat="1" ht="15" customHeight="1">
      <c r="D398" s="47"/>
      <c r="K398" s="44"/>
      <c r="L398" s="45"/>
      <c r="P398" s="45"/>
      <c r="Q398" s="48"/>
      <c r="R398" s="44"/>
      <c r="T398" s="44"/>
      <c r="X398" s="46"/>
      <c r="Y398" s="46"/>
      <c r="Z398" s="46"/>
      <c r="AA398" s="101"/>
    </row>
    <row r="399" spans="4:27" s="43" customFormat="1">
      <c r="D399" s="47"/>
      <c r="K399" s="44"/>
      <c r="L399" s="45"/>
      <c r="P399" s="45"/>
      <c r="Q399" s="48"/>
      <c r="R399" s="44"/>
      <c r="T399" s="44"/>
      <c r="X399" s="99"/>
      <c r="Y399" s="46"/>
      <c r="Z399" s="46"/>
      <c r="AA399" s="101"/>
    </row>
    <row r="400" spans="4:27" s="43" customFormat="1">
      <c r="D400" s="47"/>
      <c r="K400" s="44"/>
      <c r="L400" s="45"/>
      <c r="P400" s="45"/>
      <c r="Q400" s="48"/>
      <c r="R400" s="44"/>
      <c r="T400" s="44"/>
      <c r="X400" s="99"/>
      <c r="Y400" s="46"/>
      <c r="Z400" s="46"/>
      <c r="AA400" s="101"/>
    </row>
    <row r="401" spans="4:27" s="43" customFormat="1">
      <c r="D401" s="47"/>
      <c r="K401" s="44"/>
      <c r="L401" s="45"/>
      <c r="P401" s="45"/>
      <c r="Q401" s="48"/>
      <c r="R401" s="44"/>
      <c r="T401" s="67"/>
      <c r="X401" s="99"/>
      <c r="Y401" s="46"/>
      <c r="Z401" s="46"/>
      <c r="AA401" s="101"/>
    </row>
    <row r="402" spans="4:27" s="43" customFormat="1" ht="15" customHeight="1">
      <c r="D402" s="47"/>
      <c r="K402" s="44"/>
      <c r="L402" s="45"/>
      <c r="P402" s="45"/>
      <c r="Q402" s="48"/>
      <c r="R402" s="44"/>
      <c r="T402" s="44"/>
      <c r="X402" s="46"/>
      <c r="Y402" s="46"/>
      <c r="Z402" s="46"/>
      <c r="AA402" s="101"/>
    </row>
    <row r="403" spans="4:27" s="43" customFormat="1" ht="15" customHeight="1">
      <c r="D403" s="47"/>
      <c r="K403" s="44"/>
      <c r="L403" s="45"/>
      <c r="P403" s="45"/>
      <c r="Q403" s="48"/>
      <c r="R403" s="44"/>
      <c r="T403" s="44"/>
      <c r="X403" s="46"/>
      <c r="Y403" s="46"/>
      <c r="Z403" s="46"/>
      <c r="AA403" s="101"/>
    </row>
    <row r="404" spans="4:27" s="43" customFormat="1" ht="15" customHeight="1">
      <c r="D404" s="47"/>
      <c r="K404" s="44"/>
      <c r="L404" s="45"/>
      <c r="P404" s="45"/>
      <c r="Q404" s="48"/>
      <c r="R404" s="44"/>
      <c r="T404" s="44"/>
      <c r="X404" s="46"/>
      <c r="Y404" s="46"/>
      <c r="Z404" s="46"/>
      <c r="AA404" s="101"/>
    </row>
    <row r="405" spans="4:27" s="43" customFormat="1" ht="15" customHeight="1">
      <c r="D405" s="47"/>
      <c r="K405" s="44"/>
      <c r="L405" s="45"/>
      <c r="P405" s="45"/>
      <c r="Q405" s="48"/>
      <c r="R405" s="44"/>
      <c r="T405" s="44"/>
      <c r="X405" s="46"/>
      <c r="Y405" s="46"/>
      <c r="Z405" s="46"/>
      <c r="AA405" s="101"/>
    </row>
    <row r="406" spans="4:27" s="43" customFormat="1" ht="15" customHeight="1">
      <c r="D406" s="47"/>
      <c r="K406" s="44"/>
      <c r="L406" s="45"/>
      <c r="P406" s="45"/>
      <c r="Q406" s="48"/>
      <c r="R406" s="44"/>
      <c r="T406" s="44"/>
      <c r="X406" s="46"/>
      <c r="Y406" s="46"/>
      <c r="Z406" s="46"/>
      <c r="AA406" s="101"/>
    </row>
    <row r="407" spans="4:27" s="43" customFormat="1" ht="15" customHeight="1">
      <c r="D407" s="47"/>
      <c r="K407" s="44"/>
      <c r="L407" s="45"/>
      <c r="P407" s="45"/>
      <c r="Q407" s="48"/>
      <c r="R407" s="44"/>
      <c r="T407" s="44"/>
      <c r="X407" s="46"/>
      <c r="Y407" s="46"/>
      <c r="Z407" s="46"/>
      <c r="AA407" s="101"/>
    </row>
    <row r="408" spans="4:27" s="43" customFormat="1" ht="15" customHeight="1">
      <c r="D408" s="47"/>
      <c r="K408" s="44"/>
      <c r="L408" s="45"/>
      <c r="P408" s="45"/>
      <c r="Q408" s="48"/>
      <c r="R408" s="44"/>
      <c r="T408" s="44"/>
      <c r="X408" s="46"/>
      <c r="Y408" s="46"/>
      <c r="Z408" s="46"/>
      <c r="AA408" s="101"/>
    </row>
    <row r="409" spans="4:27" s="43" customFormat="1" ht="15" customHeight="1">
      <c r="D409" s="47"/>
      <c r="K409" s="44"/>
      <c r="L409" s="45"/>
      <c r="P409" s="45"/>
      <c r="Q409" s="48"/>
      <c r="R409" s="44"/>
      <c r="T409" s="44"/>
      <c r="X409" s="46"/>
      <c r="Y409" s="46"/>
      <c r="Z409" s="46"/>
      <c r="AA409" s="101"/>
    </row>
    <row r="410" spans="4:27" s="43" customFormat="1" ht="15" customHeight="1">
      <c r="D410" s="47"/>
      <c r="K410" s="44"/>
      <c r="L410" s="45"/>
      <c r="P410" s="45"/>
      <c r="Q410" s="48"/>
      <c r="R410" s="44"/>
      <c r="T410" s="44"/>
      <c r="X410" s="46"/>
      <c r="Y410" s="46"/>
      <c r="Z410" s="46"/>
      <c r="AA410" s="101"/>
    </row>
    <row r="411" spans="4:27" s="43" customFormat="1" ht="15" customHeight="1">
      <c r="D411" s="47"/>
      <c r="K411" s="44"/>
      <c r="L411" s="45"/>
      <c r="P411" s="45"/>
      <c r="Q411" s="48"/>
      <c r="R411" s="44"/>
      <c r="T411" s="44"/>
      <c r="X411" s="46"/>
      <c r="Y411" s="46"/>
      <c r="Z411" s="46"/>
      <c r="AA411" s="101"/>
    </row>
    <row r="412" spans="4:27" s="43" customFormat="1" ht="15" customHeight="1">
      <c r="D412" s="47"/>
      <c r="K412" s="44"/>
      <c r="L412" s="45"/>
      <c r="P412" s="45"/>
      <c r="Q412" s="48"/>
      <c r="R412" s="44"/>
      <c r="T412" s="44"/>
      <c r="X412" s="46"/>
      <c r="Y412" s="46"/>
      <c r="Z412" s="46"/>
      <c r="AA412" s="101"/>
    </row>
    <row r="413" spans="4:27" s="43" customFormat="1" ht="15" customHeight="1">
      <c r="D413" s="47"/>
      <c r="K413" s="44"/>
      <c r="L413" s="45"/>
      <c r="P413" s="45"/>
      <c r="Q413" s="48"/>
      <c r="R413" s="44"/>
      <c r="T413" s="44"/>
      <c r="X413" s="46"/>
      <c r="Y413" s="46"/>
      <c r="Z413" s="46"/>
      <c r="AA413" s="101"/>
    </row>
    <row r="414" spans="4:27" s="43" customFormat="1" ht="15" customHeight="1">
      <c r="D414" s="47"/>
      <c r="K414" s="44"/>
      <c r="L414" s="45"/>
      <c r="P414" s="45"/>
      <c r="Q414" s="48"/>
      <c r="R414" s="44"/>
      <c r="T414" s="67"/>
      <c r="X414" s="46"/>
      <c r="Y414" s="46"/>
      <c r="Z414" s="46"/>
      <c r="AA414" s="101"/>
    </row>
    <row r="415" spans="4:27" s="43" customFormat="1" ht="15" customHeight="1">
      <c r="D415" s="47"/>
      <c r="K415" s="44"/>
      <c r="L415" s="45"/>
      <c r="P415" s="45"/>
      <c r="Q415" s="48"/>
      <c r="R415" s="44"/>
      <c r="T415" s="44"/>
      <c r="X415" s="46"/>
      <c r="Y415" s="46"/>
      <c r="Z415" s="46"/>
      <c r="AA415" s="101"/>
    </row>
    <row r="416" spans="4:27" s="43" customFormat="1" ht="15" customHeight="1">
      <c r="D416" s="47"/>
      <c r="K416" s="44"/>
      <c r="L416" s="45"/>
      <c r="P416" s="45"/>
      <c r="Q416" s="48"/>
      <c r="R416" s="44"/>
      <c r="T416" s="44"/>
      <c r="X416" s="46"/>
      <c r="Y416" s="46"/>
      <c r="Z416" s="46"/>
      <c r="AA416" s="101"/>
    </row>
    <row r="417" spans="4:27" s="43" customFormat="1" ht="15" customHeight="1">
      <c r="D417" s="47"/>
      <c r="K417" s="44"/>
      <c r="L417" s="45"/>
      <c r="P417" s="45"/>
      <c r="Q417" s="48"/>
      <c r="R417" s="44"/>
      <c r="T417" s="44"/>
      <c r="X417" s="46"/>
      <c r="Y417" s="46"/>
      <c r="Z417" s="46"/>
      <c r="AA417" s="101"/>
    </row>
    <row r="418" spans="4:27" s="43" customFormat="1" ht="15" customHeight="1">
      <c r="D418" s="47"/>
      <c r="K418" s="44"/>
      <c r="L418" s="45"/>
      <c r="P418" s="45"/>
      <c r="Q418" s="48"/>
      <c r="R418" s="44"/>
      <c r="T418" s="44"/>
      <c r="X418" s="46"/>
      <c r="Y418" s="46"/>
      <c r="Z418" s="46"/>
      <c r="AA418" s="101"/>
    </row>
    <row r="419" spans="4:27" s="43" customFormat="1" ht="15" customHeight="1">
      <c r="D419" s="47"/>
      <c r="K419" s="44"/>
      <c r="L419" s="45"/>
      <c r="P419" s="45"/>
      <c r="Q419" s="48"/>
      <c r="R419" s="44"/>
      <c r="T419" s="44"/>
      <c r="X419" s="46"/>
      <c r="Y419" s="46"/>
      <c r="Z419" s="46"/>
      <c r="AA419" s="101"/>
    </row>
    <row r="420" spans="4:27" s="43" customFormat="1" ht="15" customHeight="1">
      <c r="D420" s="47"/>
      <c r="K420" s="44"/>
      <c r="L420" s="45"/>
      <c r="P420" s="45"/>
      <c r="Q420" s="48"/>
      <c r="R420" s="44"/>
      <c r="T420" s="44"/>
      <c r="X420" s="46"/>
      <c r="Y420" s="46"/>
      <c r="Z420" s="46"/>
      <c r="AA420" s="101"/>
    </row>
    <row r="421" spans="4:27" s="43" customFormat="1" ht="15" customHeight="1">
      <c r="D421" s="47"/>
      <c r="K421" s="44"/>
      <c r="L421" s="45"/>
      <c r="P421" s="45"/>
      <c r="Q421" s="48"/>
      <c r="R421" s="44"/>
      <c r="T421" s="44"/>
      <c r="X421" s="46"/>
      <c r="Y421" s="46"/>
      <c r="Z421" s="46"/>
      <c r="AA421" s="101"/>
    </row>
    <row r="422" spans="4:27" s="43" customFormat="1" ht="15" customHeight="1">
      <c r="D422" s="47"/>
      <c r="K422" s="44"/>
      <c r="L422" s="45"/>
      <c r="P422" s="45"/>
      <c r="Q422" s="48"/>
      <c r="R422" s="44"/>
      <c r="T422" s="67"/>
      <c r="X422" s="46"/>
      <c r="Y422" s="46"/>
      <c r="Z422" s="46"/>
      <c r="AA422" s="101"/>
    </row>
    <row r="423" spans="4:27" s="43" customFormat="1" ht="15" customHeight="1">
      <c r="D423" s="47"/>
      <c r="K423" s="44"/>
      <c r="L423" s="45"/>
      <c r="P423" s="45"/>
      <c r="Q423" s="48"/>
      <c r="R423" s="44"/>
      <c r="T423" s="44"/>
      <c r="X423" s="46"/>
      <c r="Y423" s="46"/>
      <c r="Z423" s="46"/>
      <c r="AA423" s="101"/>
    </row>
    <row r="424" spans="4:27" s="43" customFormat="1" ht="15" customHeight="1">
      <c r="D424" s="47"/>
      <c r="K424" s="44"/>
      <c r="L424" s="45"/>
      <c r="P424" s="45"/>
      <c r="Q424" s="48"/>
      <c r="R424" s="44"/>
      <c r="T424" s="44"/>
      <c r="X424" s="46"/>
      <c r="Y424" s="46"/>
      <c r="Z424" s="46"/>
      <c r="AA424" s="101"/>
    </row>
    <row r="425" spans="4:27" s="43" customFormat="1" ht="15" customHeight="1">
      <c r="D425" s="47"/>
      <c r="K425" s="44"/>
      <c r="L425" s="45"/>
      <c r="P425" s="45"/>
      <c r="Q425" s="48"/>
      <c r="R425" s="44"/>
      <c r="T425" s="44"/>
      <c r="X425" s="46"/>
      <c r="Y425" s="46"/>
      <c r="Z425" s="46"/>
      <c r="AA425" s="101"/>
    </row>
    <row r="426" spans="4:27" s="43" customFormat="1" ht="15" customHeight="1">
      <c r="D426" s="47"/>
      <c r="K426" s="44"/>
      <c r="L426" s="45"/>
      <c r="P426" s="45"/>
      <c r="Q426" s="48"/>
      <c r="R426" s="44"/>
      <c r="T426" s="44"/>
      <c r="X426" s="46"/>
      <c r="Y426" s="46"/>
      <c r="Z426" s="46"/>
      <c r="AA426" s="101"/>
    </row>
    <row r="427" spans="4:27" s="43" customFormat="1">
      <c r="D427" s="47"/>
      <c r="K427" s="44"/>
      <c r="L427" s="45"/>
      <c r="P427" s="45"/>
      <c r="Q427" s="48"/>
      <c r="R427" s="44"/>
      <c r="T427" s="44"/>
      <c r="X427" s="99"/>
      <c r="Y427" s="46"/>
      <c r="Z427" s="46"/>
      <c r="AA427" s="101"/>
    </row>
    <row r="428" spans="4:27" s="43" customFormat="1">
      <c r="D428" s="47"/>
      <c r="K428" s="44"/>
      <c r="L428" s="45"/>
      <c r="P428" s="45"/>
      <c r="Q428" s="48"/>
      <c r="R428" s="44"/>
      <c r="T428" s="44"/>
      <c r="X428" s="99"/>
      <c r="Y428" s="46"/>
      <c r="Z428" s="46"/>
      <c r="AA428" s="101"/>
    </row>
    <row r="429" spans="4:27" s="43" customFormat="1">
      <c r="D429" s="47"/>
      <c r="K429" s="44"/>
      <c r="L429" s="45"/>
      <c r="P429" s="45"/>
      <c r="Q429" s="48"/>
      <c r="R429" s="44"/>
      <c r="T429" s="67"/>
      <c r="X429" s="99"/>
      <c r="Y429" s="46"/>
      <c r="Z429" s="46"/>
      <c r="AA429" s="101"/>
    </row>
    <row r="430" spans="4:27" s="43" customFormat="1" ht="15" customHeight="1">
      <c r="D430" s="47"/>
      <c r="K430" s="44"/>
      <c r="L430" s="45"/>
      <c r="P430" s="45"/>
      <c r="Q430" s="48"/>
      <c r="R430" s="44"/>
      <c r="T430" s="44"/>
      <c r="X430" s="46"/>
      <c r="Y430" s="46"/>
      <c r="Z430" s="46"/>
      <c r="AA430" s="101"/>
    </row>
    <row r="431" spans="4:27" s="43" customFormat="1" ht="15" customHeight="1">
      <c r="D431" s="47"/>
      <c r="K431" s="44"/>
      <c r="L431" s="45"/>
      <c r="P431" s="45"/>
      <c r="Q431" s="48"/>
      <c r="R431" s="44"/>
      <c r="T431" s="44"/>
      <c r="X431" s="46"/>
      <c r="Y431" s="46"/>
      <c r="Z431" s="46"/>
      <c r="AA431" s="101"/>
    </row>
    <row r="432" spans="4:27" s="43" customFormat="1" ht="15" customHeight="1">
      <c r="D432" s="47"/>
      <c r="K432" s="44"/>
      <c r="L432" s="45"/>
      <c r="P432" s="45"/>
      <c r="Q432" s="48"/>
      <c r="R432" s="44"/>
      <c r="T432" s="44"/>
      <c r="X432" s="46"/>
      <c r="Y432" s="46"/>
      <c r="Z432" s="46"/>
      <c r="AA432" s="101"/>
    </row>
    <row r="433" spans="4:27" s="43" customFormat="1" ht="15" customHeight="1">
      <c r="D433" s="47"/>
      <c r="K433" s="44"/>
      <c r="L433" s="45"/>
      <c r="P433" s="45"/>
      <c r="Q433" s="48"/>
      <c r="R433" s="44"/>
      <c r="T433" s="44"/>
      <c r="X433" s="46"/>
      <c r="Y433" s="46"/>
      <c r="Z433" s="46"/>
      <c r="AA433" s="101"/>
    </row>
    <row r="434" spans="4:27" s="43" customFormat="1" ht="15" customHeight="1">
      <c r="D434" s="47"/>
      <c r="K434" s="44"/>
      <c r="L434" s="45"/>
      <c r="P434" s="45"/>
      <c r="Q434" s="48"/>
      <c r="R434" s="44"/>
      <c r="T434" s="44"/>
      <c r="X434" s="46"/>
      <c r="Y434" s="46"/>
      <c r="Z434" s="46"/>
      <c r="AA434" s="101"/>
    </row>
    <row r="435" spans="4:27" s="43" customFormat="1" ht="15" customHeight="1">
      <c r="D435" s="47"/>
      <c r="K435" s="44"/>
      <c r="L435" s="45"/>
      <c r="P435" s="45"/>
      <c r="Q435" s="48"/>
      <c r="R435" s="44"/>
      <c r="T435" s="44"/>
      <c r="X435" s="46"/>
      <c r="Y435" s="46"/>
      <c r="Z435" s="46"/>
      <c r="AA435" s="101"/>
    </row>
    <row r="436" spans="4:27" s="43" customFormat="1" ht="15" customHeight="1">
      <c r="D436" s="47"/>
      <c r="K436" s="44"/>
      <c r="L436" s="45"/>
      <c r="P436" s="45"/>
      <c r="Q436" s="48"/>
      <c r="R436" s="44"/>
      <c r="T436" s="44"/>
      <c r="X436" s="46"/>
      <c r="Y436" s="46"/>
      <c r="Z436" s="46"/>
      <c r="AA436" s="101"/>
    </row>
    <row r="437" spans="4:27" s="43" customFormat="1" ht="15" customHeight="1">
      <c r="D437" s="47"/>
      <c r="K437" s="44"/>
      <c r="L437" s="45"/>
      <c r="P437" s="45"/>
      <c r="Q437" s="48"/>
      <c r="R437" s="44"/>
      <c r="T437" s="44"/>
      <c r="X437" s="46"/>
      <c r="Y437" s="46"/>
      <c r="Z437" s="46"/>
      <c r="AA437" s="101"/>
    </row>
    <row r="438" spans="4:27" s="43" customFormat="1" ht="15" customHeight="1">
      <c r="D438" s="47"/>
      <c r="K438" s="44"/>
      <c r="L438" s="45"/>
      <c r="P438" s="45"/>
      <c r="Q438" s="48"/>
      <c r="R438" s="44"/>
      <c r="T438" s="44"/>
      <c r="X438" s="46"/>
      <c r="Y438" s="46"/>
      <c r="Z438" s="46"/>
      <c r="AA438" s="101"/>
    </row>
    <row r="439" spans="4:27" s="43" customFormat="1" ht="15" customHeight="1">
      <c r="D439" s="47"/>
      <c r="K439" s="44"/>
      <c r="L439" s="45"/>
      <c r="P439" s="45"/>
      <c r="Q439" s="48"/>
      <c r="R439" s="44"/>
      <c r="T439" s="44"/>
      <c r="X439" s="46"/>
      <c r="Y439" s="46"/>
      <c r="Z439" s="46"/>
      <c r="AA439" s="101"/>
    </row>
    <row r="440" spans="4:27" s="43" customFormat="1">
      <c r="D440" s="47"/>
      <c r="K440" s="44"/>
      <c r="L440" s="45"/>
      <c r="P440" s="45"/>
      <c r="Q440" s="48"/>
      <c r="R440" s="44"/>
      <c r="T440" s="44"/>
      <c r="X440" s="99"/>
      <c r="Y440" s="46"/>
      <c r="Z440" s="46"/>
      <c r="AA440" s="101"/>
    </row>
    <row r="441" spans="4:27" s="43" customFormat="1">
      <c r="D441" s="47"/>
      <c r="K441" s="44"/>
      <c r="L441" s="45"/>
      <c r="P441" s="45"/>
      <c r="Q441" s="48"/>
      <c r="R441" s="44"/>
      <c r="T441" s="44"/>
      <c r="X441" s="99"/>
      <c r="Y441" s="46"/>
      <c r="Z441" s="46"/>
      <c r="AA441" s="101"/>
    </row>
    <row r="442" spans="4:27" s="43" customFormat="1">
      <c r="D442" s="47"/>
      <c r="K442" s="44"/>
      <c r="L442" s="45"/>
      <c r="P442" s="45"/>
      <c r="Q442" s="48"/>
      <c r="R442" s="44"/>
      <c r="T442" s="67"/>
      <c r="X442" s="99"/>
      <c r="Y442" s="46"/>
      <c r="Z442" s="46"/>
      <c r="AA442" s="101"/>
    </row>
    <row r="443" spans="4:27" s="43" customFormat="1">
      <c r="D443" s="47"/>
      <c r="K443" s="44"/>
      <c r="L443" s="45"/>
      <c r="P443" s="45"/>
      <c r="Q443" s="48"/>
      <c r="R443" s="44"/>
      <c r="T443" s="67"/>
      <c r="X443" s="99"/>
      <c r="Y443" s="46"/>
      <c r="Z443" s="46"/>
      <c r="AA443" s="101"/>
    </row>
    <row r="444" spans="4:27" s="43" customFormat="1" ht="15" customHeight="1">
      <c r="D444" s="44"/>
      <c r="K444" s="44"/>
      <c r="L444" s="45"/>
      <c r="P444" s="45"/>
      <c r="Q444" s="48"/>
      <c r="R444" s="44"/>
      <c r="T444" s="44"/>
      <c r="X444" s="46"/>
      <c r="Y444" s="46"/>
      <c r="Z444" s="46"/>
      <c r="AA444" s="101"/>
    </row>
    <row r="445" spans="4:27" s="43" customFormat="1" ht="15" customHeight="1">
      <c r="D445" s="44"/>
      <c r="K445" s="44"/>
      <c r="L445" s="45"/>
      <c r="P445" s="45"/>
      <c r="Q445" s="48"/>
      <c r="R445" s="44"/>
      <c r="T445" s="44"/>
      <c r="X445" s="46"/>
      <c r="Y445" s="46"/>
      <c r="Z445" s="46"/>
      <c r="AA445" s="101"/>
    </row>
    <row r="446" spans="4:27" s="43" customFormat="1" ht="15" customHeight="1">
      <c r="D446" s="44"/>
      <c r="K446" s="44"/>
      <c r="L446" s="45"/>
      <c r="P446" s="45"/>
      <c r="Q446" s="48"/>
      <c r="R446" s="44"/>
      <c r="T446" s="44"/>
      <c r="X446" s="46"/>
      <c r="Y446" s="46"/>
      <c r="Z446" s="46"/>
      <c r="AA446" s="101"/>
    </row>
    <row r="447" spans="4:27" s="43" customFormat="1" ht="15" customHeight="1">
      <c r="D447" s="44"/>
      <c r="K447" s="44"/>
      <c r="L447" s="45"/>
      <c r="P447" s="45"/>
      <c r="Q447" s="48"/>
      <c r="R447" s="44"/>
      <c r="T447" s="44"/>
      <c r="X447" s="46"/>
      <c r="Y447" s="46"/>
      <c r="Z447" s="46"/>
      <c r="AA447" s="101"/>
    </row>
    <row r="448" spans="4:27" s="43" customFormat="1" ht="15" customHeight="1">
      <c r="D448" s="44"/>
      <c r="K448" s="44"/>
      <c r="L448" s="45"/>
      <c r="P448" s="45"/>
      <c r="Q448" s="48"/>
      <c r="R448" s="44"/>
      <c r="T448" s="44"/>
      <c r="X448" s="46"/>
      <c r="Y448" s="46"/>
      <c r="Z448" s="46"/>
      <c r="AA448" s="101"/>
    </row>
    <row r="449" spans="4:27" s="43" customFormat="1" ht="15" customHeight="1">
      <c r="D449" s="44"/>
      <c r="K449" s="44"/>
      <c r="L449" s="45"/>
      <c r="P449" s="45"/>
      <c r="Q449" s="48"/>
      <c r="R449" s="44"/>
      <c r="T449" s="44"/>
      <c r="X449" s="46"/>
      <c r="Y449" s="46"/>
      <c r="Z449" s="46"/>
      <c r="AA449" s="101"/>
    </row>
    <row r="450" spans="4:27" s="43" customFormat="1" ht="15" customHeight="1">
      <c r="D450" s="44"/>
      <c r="K450" s="44"/>
      <c r="L450" s="45"/>
      <c r="P450" s="45"/>
      <c r="Q450" s="48"/>
      <c r="R450" s="44"/>
      <c r="T450" s="67"/>
      <c r="X450" s="46"/>
      <c r="Y450" s="46"/>
      <c r="Z450" s="46"/>
      <c r="AA450" s="101"/>
    </row>
    <row r="451" spans="4:27" s="43" customFormat="1" ht="15" customHeight="1">
      <c r="D451" s="44"/>
      <c r="K451" s="44"/>
      <c r="L451" s="45"/>
      <c r="P451" s="45"/>
      <c r="Q451" s="48"/>
      <c r="R451" s="44"/>
      <c r="T451" s="44"/>
      <c r="X451" s="46"/>
      <c r="Y451" s="46"/>
      <c r="Z451" s="46"/>
      <c r="AA451" s="101"/>
    </row>
    <row r="452" spans="4:27" s="43" customFormat="1" ht="15" customHeight="1">
      <c r="D452" s="44"/>
      <c r="K452" s="44"/>
      <c r="L452" s="45"/>
      <c r="P452" s="45"/>
      <c r="Q452" s="48"/>
      <c r="R452" s="44"/>
      <c r="T452" s="44"/>
      <c r="X452" s="46"/>
      <c r="Y452" s="46"/>
      <c r="Z452" s="46"/>
      <c r="AA452" s="101"/>
    </row>
    <row r="453" spans="4:27" s="43" customFormat="1">
      <c r="D453" s="44"/>
      <c r="K453" s="44"/>
      <c r="L453" s="45"/>
      <c r="P453" s="45"/>
      <c r="Q453" s="48"/>
      <c r="R453" s="44"/>
      <c r="T453" s="44"/>
      <c r="X453" s="99"/>
      <c r="Y453" s="46"/>
      <c r="Z453" s="46"/>
      <c r="AA453" s="101"/>
    </row>
    <row r="454" spans="4:27" s="43" customFormat="1" ht="15" customHeight="1">
      <c r="D454" s="44"/>
      <c r="K454" s="44"/>
      <c r="L454" s="45"/>
      <c r="P454" s="45"/>
      <c r="Q454" s="48"/>
      <c r="R454" s="44"/>
      <c r="T454" s="67"/>
      <c r="X454" s="46"/>
      <c r="Y454" s="46"/>
      <c r="Z454" s="46"/>
      <c r="AA454" s="101"/>
    </row>
    <row r="455" spans="4:27" s="43" customFormat="1">
      <c r="D455" s="44"/>
      <c r="K455" s="44"/>
      <c r="L455" s="45"/>
      <c r="P455" s="45"/>
      <c r="Q455" s="48"/>
      <c r="R455" s="44"/>
      <c r="T455" s="67"/>
      <c r="X455" s="99"/>
      <c r="Y455" s="46"/>
      <c r="Z455" s="46"/>
      <c r="AA455" s="101"/>
    </row>
    <row r="456" spans="4:27" s="43" customFormat="1" ht="15" customHeight="1">
      <c r="D456" s="44"/>
      <c r="K456" s="44"/>
      <c r="L456" s="45"/>
      <c r="P456" s="45"/>
      <c r="Q456" s="48"/>
      <c r="R456" s="44"/>
      <c r="T456" s="44"/>
      <c r="X456" s="46"/>
      <c r="Y456" s="46"/>
      <c r="Z456" s="46"/>
      <c r="AA456" s="101"/>
    </row>
    <row r="457" spans="4:27" s="43" customFormat="1" ht="15" customHeight="1">
      <c r="D457" s="44"/>
      <c r="K457" s="44"/>
      <c r="L457" s="45"/>
      <c r="P457" s="45"/>
      <c r="Q457" s="48"/>
      <c r="R457" s="44"/>
      <c r="T457" s="44"/>
      <c r="X457" s="46"/>
      <c r="Y457" s="46"/>
      <c r="Z457" s="46"/>
      <c r="AA457" s="101"/>
    </row>
    <row r="458" spans="4:27" s="43" customFormat="1" ht="15" customHeight="1">
      <c r="D458" s="44"/>
      <c r="K458" s="44"/>
      <c r="L458" s="45"/>
      <c r="P458" s="45"/>
      <c r="Q458" s="48"/>
      <c r="R458" s="44"/>
      <c r="T458" s="44"/>
      <c r="X458" s="46"/>
      <c r="Y458" s="46"/>
      <c r="Z458" s="46"/>
      <c r="AA458" s="101"/>
    </row>
    <row r="459" spans="4:27" s="43" customFormat="1" ht="15" customHeight="1">
      <c r="D459" s="44"/>
      <c r="K459" s="44"/>
      <c r="L459" s="45"/>
      <c r="P459" s="45"/>
      <c r="Q459" s="48"/>
      <c r="R459" s="44"/>
      <c r="T459" s="44"/>
      <c r="X459" s="46"/>
      <c r="Y459" s="46"/>
      <c r="Z459" s="46"/>
      <c r="AA459" s="101"/>
    </row>
    <row r="460" spans="4:27" s="43" customFormat="1" ht="15" customHeight="1">
      <c r="D460" s="44"/>
      <c r="K460" s="44"/>
      <c r="L460" s="45"/>
      <c r="P460" s="45"/>
      <c r="Q460" s="48"/>
      <c r="R460" s="44"/>
      <c r="T460" s="44"/>
      <c r="X460" s="46"/>
      <c r="Y460" s="46"/>
      <c r="Z460" s="46"/>
      <c r="AA460" s="101"/>
    </row>
    <row r="461" spans="4:27" s="43" customFormat="1" ht="15" customHeight="1">
      <c r="D461" s="44"/>
      <c r="K461" s="44"/>
      <c r="L461" s="45"/>
      <c r="P461" s="45"/>
      <c r="Q461" s="48"/>
      <c r="R461" s="44"/>
      <c r="T461" s="44"/>
      <c r="X461" s="46"/>
      <c r="Y461" s="46"/>
      <c r="Z461" s="46"/>
      <c r="AA461" s="101"/>
    </row>
    <row r="462" spans="4:27" s="43" customFormat="1" ht="15" customHeight="1">
      <c r="D462" s="44"/>
      <c r="K462" s="44"/>
      <c r="L462" s="45"/>
      <c r="P462" s="45"/>
      <c r="Q462" s="48"/>
      <c r="R462" s="44"/>
      <c r="T462" s="44"/>
      <c r="X462" s="46"/>
      <c r="Y462" s="46"/>
      <c r="Z462" s="46"/>
      <c r="AA462" s="101"/>
    </row>
    <row r="463" spans="4:27" s="43" customFormat="1" ht="15" customHeight="1">
      <c r="D463" s="44"/>
      <c r="K463" s="44"/>
      <c r="L463" s="45"/>
      <c r="P463" s="45"/>
      <c r="Q463" s="48"/>
      <c r="R463" s="44"/>
      <c r="T463" s="44"/>
      <c r="X463" s="46"/>
      <c r="Y463" s="46"/>
      <c r="Z463" s="46"/>
      <c r="AA463" s="101"/>
    </row>
    <row r="464" spans="4:27" s="43" customFormat="1" ht="15" customHeight="1">
      <c r="D464" s="44"/>
      <c r="K464" s="44"/>
      <c r="L464" s="45"/>
      <c r="P464" s="45"/>
      <c r="Q464" s="48"/>
      <c r="R464" s="44"/>
      <c r="T464" s="44"/>
      <c r="X464" s="46"/>
      <c r="Y464" s="46"/>
      <c r="Z464" s="46"/>
      <c r="AA464" s="101"/>
    </row>
    <row r="465" spans="4:27" s="43" customFormat="1" ht="15" customHeight="1">
      <c r="D465" s="44"/>
      <c r="K465" s="44"/>
      <c r="L465" s="45"/>
      <c r="P465" s="45"/>
      <c r="Q465" s="48"/>
      <c r="R465" s="44"/>
      <c r="T465" s="44"/>
      <c r="X465" s="46"/>
      <c r="Y465" s="46"/>
      <c r="Z465" s="46"/>
      <c r="AA465" s="101"/>
    </row>
    <row r="466" spans="4:27" s="43" customFormat="1">
      <c r="D466" s="44"/>
      <c r="K466" s="44"/>
      <c r="L466" s="45"/>
      <c r="P466" s="45"/>
      <c r="Q466" s="48"/>
      <c r="R466" s="44"/>
      <c r="T466" s="44"/>
      <c r="X466" s="99"/>
      <c r="Y466" s="46"/>
      <c r="Z466" s="46"/>
      <c r="AA466" s="101"/>
    </row>
    <row r="467" spans="4:27" s="43" customFormat="1">
      <c r="D467" s="44"/>
      <c r="K467" s="44"/>
      <c r="L467" s="45"/>
      <c r="P467" s="45"/>
      <c r="Q467" s="48"/>
      <c r="R467" s="44"/>
      <c r="T467" s="67"/>
      <c r="X467" s="99"/>
      <c r="Y467" s="46"/>
      <c r="Z467" s="46"/>
      <c r="AA467" s="101"/>
    </row>
    <row r="468" spans="4:27" s="43" customFormat="1" ht="15" customHeight="1">
      <c r="D468" s="44"/>
      <c r="K468" s="44"/>
      <c r="L468" s="45"/>
      <c r="P468" s="45"/>
      <c r="Q468" s="48"/>
      <c r="R468" s="44"/>
      <c r="T468" s="44"/>
      <c r="X468" s="46"/>
      <c r="Y468" s="46"/>
      <c r="Z468" s="46"/>
      <c r="AA468" s="101"/>
    </row>
    <row r="469" spans="4:27" s="43" customFormat="1" ht="15" customHeight="1">
      <c r="D469" s="44"/>
      <c r="K469" s="44"/>
      <c r="L469" s="45"/>
      <c r="P469" s="45"/>
      <c r="Q469" s="48"/>
      <c r="R469" s="44"/>
      <c r="T469" s="44"/>
      <c r="X469" s="46"/>
      <c r="Y469" s="46"/>
      <c r="Z469" s="46"/>
      <c r="AA469" s="101"/>
    </row>
    <row r="470" spans="4:27" s="43" customFormat="1" ht="15" customHeight="1">
      <c r="D470" s="44"/>
      <c r="K470" s="44"/>
      <c r="L470" s="45"/>
      <c r="P470" s="45"/>
      <c r="Q470" s="48"/>
      <c r="R470" s="44"/>
      <c r="T470" s="44"/>
      <c r="X470" s="46"/>
      <c r="Y470" s="46"/>
      <c r="Z470" s="46"/>
      <c r="AA470" s="101"/>
    </row>
    <row r="471" spans="4:27" s="43" customFormat="1" ht="15" customHeight="1">
      <c r="D471" s="44"/>
      <c r="K471" s="44"/>
      <c r="L471" s="45"/>
      <c r="P471" s="45"/>
      <c r="Q471" s="48"/>
      <c r="R471" s="44"/>
      <c r="T471" s="44"/>
      <c r="X471" s="46"/>
      <c r="Y471" s="46"/>
      <c r="Z471" s="46"/>
      <c r="AA471" s="101"/>
    </row>
    <row r="472" spans="4:27" s="43" customFormat="1" ht="15" customHeight="1">
      <c r="D472" s="44"/>
      <c r="K472" s="44"/>
      <c r="L472" s="45"/>
      <c r="P472" s="45"/>
      <c r="Q472" s="48"/>
      <c r="R472" s="44"/>
      <c r="T472" s="44"/>
      <c r="X472" s="46"/>
      <c r="Y472" s="46"/>
      <c r="Z472" s="46"/>
      <c r="AA472" s="101"/>
    </row>
    <row r="473" spans="4:27" s="43" customFormat="1" ht="15" customHeight="1">
      <c r="D473" s="44"/>
      <c r="K473" s="44"/>
      <c r="L473" s="45"/>
      <c r="P473" s="45"/>
      <c r="Q473" s="48"/>
      <c r="R473" s="44"/>
      <c r="T473" s="44"/>
      <c r="X473" s="46"/>
      <c r="Y473" s="46"/>
      <c r="Z473" s="46"/>
      <c r="AA473" s="101"/>
    </row>
    <row r="474" spans="4:27" s="43" customFormat="1" ht="15" customHeight="1">
      <c r="D474" s="44"/>
      <c r="K474" s="44"/>
      <c r="L474" s="45"/>
      <c r="P474" s="45"/>
      <c r="Q474" s="48"/>
      <c r="R474" s="44"/>
      <c r="T474" s="44"/>
      <c r="X474" s="46"/>
      <c r="Y474" s="46"/>
      <c r="Z474" s="46"/>
      <c r="AA474" s="101"/>
    </row>
    <row r="475" spans="4:27" s="43" customFormat="1" ht="15" customHeight="1">
      <c r="D475" s="44"/>
      <c r="K475" s="44"/>
      <c r="L475" s="45"/>
      <c r="P475" s="45"/>
      <c r="Q475" s="48"/>
      <c r="R475" s="44"/>
      <c r="T475" s="44"/>
      <c r="X475" s="46"/>
      <c r="Y475" s="46"/>
      <c r="Z475" s="46"/>
      <c r="AA475" s="101"/>
    </row>
    <row r="476" spans="4:27" s="43" customFormat="1">
      <c r="D476" s="44"/>
      <c r="K476" s="44"/>
      <c r="L476" s="45"/>
      <c r="P476" s="45"/>
      <c r="Q476" s="48"/>
      <c r="R476" s="44"/>
      <c r="T476" s="44"/>
      <c r="X476" s="99"/>
      <c r="Y476" s="46"/>
      <c r="Z476" s="46"/>
      <c r="AA476" s="101"/>
    </row>
    <row r="477" spans="4:27" s="43" customFormat="1" ht="15" customHeight="1">
      <c r="D477" s="44"/>
      <c r="K477" s="44"/>
      <c r="L477" s="45"/>
      <c r="P477" s="45"/>
      <c r="Q477" s="48"/>
      <c r="R477" s="44"/>
      <c r="T477" s="44"/>
      <c r="X477" s="46"/>
      <c r="Y477" s="46"/>
      <c r="Z477" s="46"/>
      <c r="AA477" s="101"/>
    </row>
    <row r="478" spans="4:27" s="43" customFormat="1" ht="15" customHeight="1">
      <c r="D478" s="44"/>
      <c r="K478" s="44"/>
      <c r="L478" s="45"/>
      <c r="P478" s="45"/>
      <c r="Q478" s="48"/>
      <c r="R478" s="44"/>
      <c r="T478" s="44"/>
      <c r="X478" s="46"/>
      <c r="Y478" s="46"/>
      <c r="Z478" s="46"/>
      <c r="AA478" s="101"/>
    </row>
    <row r="479" spans="4:27" s="43" customFormat="1" ht="15" customHeight="1">
      <c r="D479" s="44"/>
      <c r="K479" s="44"/>
      <c r="L479" s="45"/>
      <c r="P479" s="45"/>
      <c r="Q479" s="48"/>
      <c r="R479" s="44"/>
      <c r="T479" s="44"/>
      <c r="X479" s="46"/>
      <c r="Y479" s="46"/>
      <c r="Z479" s="46"/>
      <c r="AA479" s="101"/>
    </row>
    <row r="480" spans="4:27" s="43" customFormat="1" ht="15" customHeight="1">
      <c r="D480" s="44"/>
      <c r="K480" s="44"/>
      <c r="L480" s="45"/>
      <c r="P480" s="45"/>
      <c r="Q480" s="48"/>
      <c r="R480" s="44"/>
      <c r="T480" s="44"/>
      <c r="X480" s="46"/>
      <c r="Y480" s="46"/>
      <c r="Z480" s="46"/>
      <c r="AA480" s="101"/>
    </row>
    <row r="481" spans="4:27" s="43" customFormat="1" ht="15" customHeight="1">
      <c r="D481" s="44"/>
      <c r="K481" s="44"/>
      <c r="L481" s="45"/>
      <c r="P481" s="45"/>
      <c r="Q481" s="48"/>
      <c r="R481" s="44"/>
      <c r="T481" s="44"/>
      <c r="X481" s="46"/>
      <c r="Y481" s="46"/>
      <c r="Z481" s="46"/>
      <c r="AA481" s="101"/>
    </row>
    <row r="482" spans="4:27" s="43" customFormat="1" ht="15" customHeight="1">
      <c r="D482" s="44"/>
      <c r="K482" s="44"/>
      <c r="L482" s="45"/>
      <c r="P482" s="45"/>
      <c r="Q482" s="48"/>
      <c r="R482" s="44"/>
      <c r="T482" s="44"/>
      <c r="X482" s="46"/>
      <c r="Y482" s="46"/>
      <c r="Z482" s="46"/>
      <c r="AA482" s="101"/>
    </row>
    <row r="483" spans="4:27" s="43" customFormat="1" ht="15" customHeight="1">
      <c r="D483" s="44"/>
      <c r="K483" s="44"/>
      <c r="L483" s="45"/>
      <c r="P483" s="45"/>
      <c r="Q483" s="48"/>
      <c r="R483" s="44"/>
      <c r="T483" s="44"/>
      <c r="X483" s="46"/>
      <c r="Y483" s="46"/>
      <c r="Z483" s="46"/>
      <c r="AA483" s="101"/>
    </row>
    <row r="484" spans="4:27" s="43" customFormat="1">
      <c r="D484" s="44"/>
      <c r="K484" s="44"/>
      <c r="L484" s="45"/>
      <c r="P484" s="45"/>
      <c r="Q484" s="48"/>
      <c r="R484" s="44"/>
      <c r="T484" s="44"/>
      <c r="X484" s="99"/>
      <c r="Y484" s="46"/>
      <c r="Z484" s="46"/>
      <c r="AA484" s="101"/>
    </row>
    <row r="485" spans="4:27" s="43" customFormat="1" ht="15" customHeight="1">
      <c r="D485" s="44"/>
      <c r="K485" s="44"/>
      <c r="L485" s="45"/>
      <c r="P485" s="45"/>
      <c r="Q485" s="48"/>
      <c r="R485" s="44"/>
      <c r="T485" s="67"/>
      <c r="X485" s="46"/>
      <c r="Y485" s="46"/>
      <c r="Z485" s="46"/>
      <c r="AA485" s="101"/>
    </row>
    <row r="486" spans="4:27" s="43" customFormat="1">
      <c r="D486" s="44"/>
      <c r="K486" s="44"/>
      <c r="L486" s="45"/>
      <c r="P486" s="45"/>
      <c r="Q486" s="48"/>
      <c r="R486" s="44"/>
      <c r="T486" s="67"/>
      <c r="X486" s="99"/>
      <c r="Y486" s="46"/>
      <c r="Z486" s="46"/>
      <c r="AA486" s="101"/>
    </row>
    <row r="487" spans="4:27" s="43" customFormat="1">
      <c r="D487" s="44"/>
      <c r="K487" s="44"/>
      <c r="L487" s="45"/>
      <c r="P487" s="45"/>
      <c r="Q487" s="48"/>
      <c r="R487" s="44"/>
      <c r="T487" s="67"/>
      <c r="X487" s="99"/>
      <c r="Y487" s="46"/>
      <c r="Z487" s="46"/>
      <c r="AA487" s="101"/>
    </row>
    <row r="488" spans="4:27" s="43" customFormat="1" ht="15" customHeight="1">
      <c r="D488" s="44"/>
      <c r="K488" s="44"/>
      <c r="L488" s="45"/>
      <c r="P488" s="45"/>
      <c r="Q488" s="48"/>
      <c r="R488" s="44"/>
      <c r="T488" s="67"/>
      <c r="X488" s="46"/>
      <c r="Y488" s="46"/>
      <c r="Z488" s="46"/>
      <c r="AA488" s="101"/>
    </row>
    <row r="489" spans="4:27" s="43" customFormat="1" ht="15" customHeight="1">
      <c r="D489" s="44"/>
      <c r="K489" s="44"/>
      <c r="L489" s="45"/>
      <c r="P489" s="45"/>
      <c r="Q489" s="48"/>
      <c r="R489" s="44"/>
      <c r="T489" s="67"/>
      <c r="X489" s="46"/>
      <c r="Y489" s="46"/>
      <c r="Z489" s="46"/>
      <c r="AA489" s="101"/>
    </row>
    <row r="490" spans="4:27" s="43" customFormat="1" ht="15" customHeight="1">
      <c r="D490" s="44"/>
      <c r="K490" s="44"/>
      <c r="L490" s="45"/>
      <c r="P490" s="45"/>
      <c r="Q490" s="48"/>
      <c r="R490" s="44"/>
      <c r="T490" s="44"/>
      <c r="X490" s="46"/>
      <c r="Y490" s="46"/>
      <c r="Z490" s="46"/>
      <c r="AA490" s="101"/>
    </row>
    <row r="491" spans="4:27" s="43" customFormat="1" ht="15" customHeight="1">
      <c r="D491" s="44"/>
      <c r="K491" s="44"/>
      <c r="L491" s="45"/>
      <c r="P491" s="45"/>
      <c r="Q491" s="48"/>
      <c r="R491" s="44"/>
      <c r="T491" s="44"/>
      <c r="X491" s="46"/>
      <c r="Y491" s="46"/>
      <c r="Z491" s="46"/>
      <c r="AA491" s="101"/>
    </row>
    <row r="492" spans="4:27" s="43" customFormat="1" ht="15" customHeight="1">
      <c r="D492" s="44"/>
      <c r="K492" s="44"/>
      <c r="L492" s="45"/>
      <c r="P492" s="45"/>
      <c r="Q492" s="48"/>
      <c r="R492" s="44"/>
      <c r="T492" s="44"/>
      <c r="X492" s="46"/>
      <c r="Y492" s="46"/>
      <c r="Z492" s="46"/>
      <c r="AA492" s="101"/>
    </row>
    <row r="493" spans="4:27" s="43" customFormat="1" ht="15" customHeight="1">
      <c r="D493" s="44"/>
      <c r="K493" s="44"/>
      <c r="L493" s="45"/>
      <c r="P493" s="45"/>
      <c r="Q493" s="48"/>
      <c r="R493" s="44"/>
      <c r="T493" s="44"/>
      <c r="X493" s="46"/>
      <c r="Y493" s="46"/>
      <c r="Z493" s="46"/>
      <c r="AA493" s="101"/>
    </row>
    <row r="494" spans="4:27" s="43" customFormat="1" ht="15" customHeight="1">
      <c r="D494" s="44"/>
      <c r="K494" s="44"/>
      <c r="L494" s="45"/>
      <c r="P494" s="45"/>
      <c r="Q494" s="48"/>
      <c r="R494" s="44"/>
      <c r="T494" s="44"/>
      <c r="X494" s="46"/>
      <c r="Y494" s="46"/>
      <c r="Z494" s="46"/>
      <c r="AA494" s="101"/>
    </row>
    <row r="495" spans="4:27" s="43" customFormat="1" ht="15" customHeight="1">
      <c r="D495" s="44"/>
      <c r="K495" s="44"/>
      <c r="L495" s="45"/>
      <c r="P495" s="45"/>
      <c r="Q495" s="48"/>
      <c r="R495" s="44"/>
      <c r="T495" s="44"/>
      <c r="X495" s="46"/>
      <c r="Y495" s="46"/>
      <c r="Z495" s="46"/>
      <c r="AA495" s="101"/>
    </row>
    <row r="496" spans="4:27" s="43" customFormat="1" ht="15" customHeight="1">
      <c r="D496" s="44"/>
      <c r="K496" s="44"/>
      <c r="L496" s="45"/>
      <c r="P496" s="45"/>
      <c r="Q496" s="48"/>
      <c r="R496" s="44"/>
      <c r="T496" s="44"/>
      <c r="X496" s="46"/>
      <c r="Y496" s="46"/>
      <c r="Z496" s="46"/>
      <c r="AA496" s="101"/>
    </row>
    <row r="497" spans="4:27" s="43" customFormat="1" ht="15" customHeight="1">
      <c r="D497" s="44"/>
      <c r="K497" s="44"/>
      <c r="L497" s="45"/>
      <c r="P497" s="45"/>
      <c r="Q497" s="48"/>
      <c r="R497" s="44"/>
      <c r="T497" s="44"/>
      <c r="X497" s="46"/>
      <c r="Y497" s="46"/>
      <c r="Z497" s="46"/>
      <c r="AA497" s="101"/>
    </row>
    <row r="498" spans="4:27" s="43" customFormat="1" ht="15" customHeight="1">
      <c r="D498" s="44"/>
      <c r="K498" s="44"/>
      <c r="L498" s="45"/>
      <c r="P498" s="45"/>
      <c r="Q498" s="48"/>
      <c r="R498" s="44"/>
      <c r="T498" s="44"/>
      <c r="X498" s="46"/>
      <c r="Y498" s="46"/>
      <c r="Z498" s="46"/>
      <c r="AA498" s="101"/>
    </row>
    <row r="499" spans="4:27" s="43" customFormat="1" ht="15" customHeight="1">
      <c r="D499" s="44"/>
      <c r="K499" s="44"/>
      <c r="L499" s="45"/>
      <c r="P499" s="45"/>
      <c r="Q499" s="48"/>
      <c r="R499" s="44"/>
      <c r="T499" s="44"/>
      <c r="X499" s="46"/>
      <c r="Y499" s="46"/>
      <c r="Z499" s="46"/>
      <c r="AA499" s="101"/>
    </row>
    <row r="500" spans="4:27" s="43" customFormat="1">
      <c r="D500" s="44"/>
      <c r="K500" s="44"/>
      <c r="L500" s="45"/>
      <c r="P500" s="45"/>
      <c r="Q500" s="48"/>
      <c r="R500" s="44"/>
      <c r="T500" s="44"/>
      <c r="X500" s="99"/>
      <c r="Y500" s="46"/>
      <c r="Z500" s="46"/>
      <c r="AA500" s="101"/>
    </row>
    <row r="501" spans="4:27" s="43" customFormat="1">
      <c r="D501" s="44"/>
      <c r="K501" s="44"/>
      <c r="L501" s="45"/>
      <c r="P501" s="45"/>
      <c r="Q501" s="48"/>
      <c r="R501" s="44"/>
      <c r="T501" s="44"/>
      <c r="X501" s="99"/>
      <c r="Y501" s="46"/>
      <c r="Z501" s="46"/>
      <c r="AA501" s="101"/>
    </row>
    <row r="502" spans="4:27" s="43" customFormat="1" ht="15" customHeight="1">
      <c r="D502" s="44"/>
      <c r="K502" s="44"/>
      <c r="L502" s="45"/>
      <c r="P502" s="45"/>
      <c r="Q502" s="48"/>
      <c r="R502" s="44"/>
      <c r="T502" s="44"/>
      <c r="X502" s="46"/>
      <c r="Y502" s="46"/>
      <c r="Z502" s="46"/>
      <c r="AA502" s="101"/>
    </row>
    <row r="503" spans="4:27" s="43" customFormat="1" ht="15" customHeight="1">
      <c r="D503" s="44"/>
      <c r="K503" s="44"/>
      <c r="L503" s="45"/>
      <c r="P503" s="45"/>
      <c r="Q503" s="48"/>
      <c r="R503" s="44"/>
      <c r="T503" s="44"/>
      <c r="X503" s="46"/>
      <c r="Y503" s="46"/>
      <c r="Z503" s="46"/>
      <c r="AA503" s="101"/>
    </row>
    <row r="504" spans="4:27" s="43" customFormat="1" ht="15" customHeight="1">
      <c r="D504" s="44"/>
      <c r="K504" s="44"/>
      <c r="L504" s="45"/>
      <c r="P504" s="45"/>
      <c r="Q504" s="48"/>
      <c r="R504" s="44"/>
      <c r="T504" s="44"/>
      <c r="X504" s="46"/>
      <c r="Y504" s="46"/>
      <c r="Z504" s="46"/>
      <c r="AA504" s="101"/>
    </row>
    <row r="505" spans="4:27" s="43" customFormat="1" ht="15" customHeight="1">
      <c r="D505" s="44"/>
      <c r="K505" s="44"/>
      <c r="L505" s="45"/>
      <c r="P505" s="45"/>
      <c r="Q505" s="48"/>
      <c r="R505" s="44"/>
      <c r="T505" s="44"/>
      <c r="X505" s="46"/>
      <c r="Y505" s="46"/>
      <c r="Z505" s="46"/>
      <c r="AA505" s="101"/>
    </row>
    <row r="506" spans="4:27" s="43" customFormat="1" ht="15" customHeight="1">
      <c r="D506" s="44"/>
      <c r="K506" s="44"/>
      <c r="L506" s="45"/>
      <c r="P506" s="45"/>
      <c r="Q506" s="48"/>
      <c r="R506" s="44"/>
      <c r="T506" s="44"/>
      <c r="X506" s="46"/>
      <c r="Y506" s="46"/>
      <c r="Z506" s="46"/>
      <c r="AA506" s="101"/>
    </row>
    <row r="507" spans="4:27" s="43" customFormat="1" ht="15" customHeight="1">
      <c r="D507" s="44"/>
      <c r="K507" s="44"/>
      <c r="L507" s="45"/>
      <c r="P507" s="45"/>
      <c r="Q507" s="48"/>
      <c r="R507" s="44"/>
      <c r="T507" s="67"/>
      <c r="X507" s="46"/>
      <c r="Y507" s="46"/>
      <c r="Z507" s="46"/>
      <c r="AA507" s="101"/>
    </row>
    <row r="508" spans="4:27" s="43" customFormat="1" ht="15" customHeight="1">
      <c r="D508" s="44"/>
      <c r="K508" s="44"/>
      <c r="L508" s="45"/>
      <c r="P508" s="45"/>
      <c r="Q508" s="48"/>
      <c r="R508" s="44"/>
      <c r="T508" s="67"/>
      <c r="X508" s="46"/>
      <c r="Y508" s="46"/>
      <c r="Z508" s="46"/>
      <c r="AA508" s="101"/>
    </row>
    <row r="509" spans="4:27" s="43" customFormat="1" ht="15" customHeight="1">
      <c r="D509" s="44"/>
      <c r="K509" s="44"/>
      <c r="L509" s="45"/>
      <c r="P509" s="45"/>
      <c r="Q509" s="48"/>
      <c r="R509" s="44"/>
      <c r="T509" s="44"/>
      <c r="X509" s="46"/>
      <c r="Y509" s="46"/>
      <c r="Z509" s="46"/>
      <c r="AA509" s="101"/>
    </row>
    <row r="510" spans="4:27" s="43" customFormat="1" ht="15" customHeight="1">
      <c r="D510" s="44"/>
      <c r="K510" s="44"/>
      <c r="L510" s="45"/>
      <c r="P510" s="45"/>
      <c r="Q510" s="48"/>
      <c r="R510" s="44"/>
      <c r="T510" s="44"/>
      <c r="X510" s="46"/>
      <c r="Y510" s="46"/>
      <c r="Z510" s="46"/>
      <c r="AA510" s="101"/>
    </row>
    <row r="511" spans="4:27" s="43" customFormat="1" ht="15" customHeight="1">
      <c r="D511" s="44"/>
      <c r="K511" s="44"/>
      <c r="L511" s="45"/>
      <c r="P511" s="45"/>
      <c r="Q511" s="48"/>
      <c r="R511" s="44"/>
      <c r="T511" s="44"/>
      <c r="X511" s="46"/>
      <c r="Y511" s="46"/>
      <c r="Z511" s="46"/>
      <c r="AA511" s="101"/>
    </row>
    <row r="512" spans="4:27" s="43" customFormat="1">
      <c r="D512" s="44"/>
      <c r="K512" s="44"/>
      <c r="L512" s="45"/>
      <c r="P512" s="45"/>
      <c r="Q512" s="48"/>
      <c r="R512" s="44"/>
      <c r="T512" s="44"/>
      <c r="X512" s="99"/>
      <c r="Y512" s="46"/>
      <c r="Z512" s="46"/>
      <c r="AA512" s="101"/>
    </row>
    <row r="513" spans="4:27" s="43" customFormat="1" ht="15" customHeight="1">
      <c r="D513" s="44"/>
      <c r="K513" s="44"/>
      <c r="L513" s="45"/>
      <c r="P513" s="45"/>
      <c r="Q513" s="48"/>
      <c r="R513" s="44"/>
      <c r="T513" s="44"/>
      <c r="X513" s="46"/>
      <c r="Y513" s="46"/>
      <c r="Z513" s="46"/>
      <c r="AA513" s="101"/>
    </row>
    <row r="514" spans="4:27" s="43" customFormat="1" ht="15" customHeight="1">
      <c r="D514" s="44"/>
      <c r="K514" s="44"/>
      <c r="L514" s="45"/>
      <c r="P514" s="45"/>
      <c r="Q514" s="48"/>
      <c r="R514" s="44"/>
      <c r="T514" s="44"/>
      <c r="X514" s="46"/>
      <c r="Y514" s="46"/>
      <c r="Z514" s="46"/>
      <c r="AA514" s="101"/>
    </row>
    <row r="515" spans="4:27" s="43" customFormat="1" ht="15" customHeight="1">
      <c r="D515" s="44"/>
      <c r="K515" s="44"/>
      <c r="L515" s="45"/>
      <c r="P515" s="45"/>
      <c r="Q515" s="48"/>
      <c r="R515" s="44"/>
      <c r="T515" s="44"/>
      <c r="X515" s="46"/>
      <c r="Y515" s="46"/>
      <c r="Z515" s="46"/>
      <c r="AA515" s="101"/>
    </row>
    <row r="516" spans="4:27" s="43" customFormat="1" ht="15" customHeight="1">
      <c r="D516" s="44"/>
      <c r="K516" s="44"/>
      <c r="L516" s="45"/>
      <c r="P516" s="45"/>
      <c r="Q516" s="48"/>
      <c r="R516" s="44"/>
      <c r="T516" s="44"/>
      <c r="X516" s="46"/>
      <c r="Y516" s="46"/>
      <c r="Z516" s="46"/>
      <c r="AA516" s="101"/>
    </row>
    <row r="517" spans="4:27" s="43" customFormat="1" ht="15" customHeight="1">
      <c r="D517" s="44"/>
      <c r="K517" s="44"/>
      <c r="L517" s="45"/>
      <c r="P517" s="45"/>
      <c r="Q517" s="48"/>
      <c r="R517" s="44"/>
      <c r="T517" s="44"/>
      <c r="X517" s="46"/>
      <c r="Y517" s="46"/>
      <c r="Z517" s="46"/>
      <c r="AA517" s="101"/>
    </row>
    <row r="518" spans="4:27" s="43" customFormat="1" ht="15" customHeight="1">
      <c r="D518" s="44"/>
      <c r="K518" s="44"/>
      <c r="L518" s="45"/>
      <c r="P518" s="45"/>
      <c r="Q518" s="48"/>
      <c r="R518" s="44"/>
      <c r="T518" s="44"/>
      <c r="X518" s="46"/>
      <c r="Y518" s="46"/>
      <c r="Z518" s="46"/>
      <c r="AA518" s="101"/>
    </row>
    <row r="519" spans="4:27" s="43" customFormat="1" ht="15" customHeight="1">
      <c r="D519" s="44"/>
      <c r="K519" s="44"/>
      <c r="L519" s="45"/>
      <c r="P519" s="45"/>
      <c r="Q519" s="48"/>
      <c r="R519" s="44"/>
      <c r="T519" s="44"/>
      <c r="X519" s="46"/>
      <c r="Y519" s="46"/>
      <c r="Z519" s="46"/>
      <c r="AA519" s="101"/>
    </row>
    <row r="520" spans="4:27" s="43" customFormat="1" ht="15" customHeight="1">
      <c r="D520" s="44"/>
      <c r="K520" s="44"/>
      <c r="L520" s="45"/>
      <c r="P520" s="45"/>
      <c r="Q520" s="48"/>
      <c r="R520" s="44"/>
      <c r="T520" s="44"/>
      <c r="X520" s="46"/>
      <c r="Y520" s="46"/>
      <c r="Z520" s="46"/>
      <c r="AA520" s="101"/>
    </row>
    <row r="521" spans="4:27" s="43" customFormat="1" ht="15" customHeight="1">
      <c r="D521" s="44"/>
      <c r="K521" s="44"/>
      <c r="L521" s="45"/>
      <c r="P521" s="45"/>
      <c r="Q521" s="48"/>
      <c r="R521" s="44"/>
      <c r="T521" s="67"/>
      <c r="X521" s="46"/>
      <c r="Y521" s="46"/>
      <c r="Z521" s="46"/>
      <c r="AA521" s="101"/>
    </row>
    <row r="522" spans="4:27" s="43" customFormat="1" ht="15" customHeight="1">
      <c r="D522" s="44"/>
      <c r="K522" s="44"/>
      <c r="L522" s="45"/>
      <c r="P522" s="45"/>
      <c r="Q522" s="48"/>
      <c r="R522" s="44"/>
      <c r="T522" s="67"/>
      <c r="X522" s="46"/>
      <c r="Y522" s="46"/>
      <c r="Z522" s="46"/>
      <c r="AA522" s="101"/>
    </row>
    <row r="523" spans="4:27" s="43" customFormat="1" ht="15" customHeight="1">
      <c r="D523" s="44"/>
      <c r="K523" s="44"/>
      <c r="L523" s="45"/>
      <c r="P523" s="45"/>
      <c r="Q523" s="48"/>
      <c r="R523" s="44"/>
      <c r="T523" s="67"/>
      <c r="X523" s="46"/>
      <c r="Y523" s="46"/>
      <c r="Z523" s="46"/>
      <c r="AA523" s="101"/>
    </row>
    <row r="524" spans="4:27" s="43" customFormat="1" ht="15" customHeight="1">
      <c r="D524" s="44"/>
      <c r="K524" s="44"/>
      <c r="L524" s="45"/>
      <c r="P524" s="45"/>
      <c r="Q524" s="48"/>
      <c r="R524" s="44"/>
      <c r="T524" s="67"/>
      <c r="X524" s="46"/>
      <c r="Y524" s="46"/>
      <c r="Z524" s="46"/>
      <c r="AA524" s="101"/>
    </row>
    <row r="525" spans="4:27" s="43" customFormat="1" ht="15" customHeight="1">
      <c r="D525" s="44"/>
      <c r="K525" s="44"/>
      <c r="L525" s="45"/>
      <c r="P525" s="45"/>
      <c r="Q525" s="48"/>
      <c r="R525" s="44"/>
      <c r="T525" s="44"/>
      <c r="X525" s="46"/>
      <c r="Y525" s="46"/>
      <c r="Z525" s="46"/>
      <c r="AA525" s="101"/>
    </row>
    <row r="526" spans="4:27" s="43" customFormat="1">
      <c r="D526" s="44"/>
      <c r="K526" s="44"/>
      <c r="L526" s="45"/>
      <c r="P526" s="45"/>
      <c r="Q526" s="48"/>
      <c r="R526" s="44"/>
      <c r="T526" s="44"/>
      <c r="X526" s="99"/>
      <c r="Y526" s="46"/>
      <c r="Z526" s="46"/>
      <c r="AA526" s="101"/>
    </row>
    <row r="527" spans="4:27" s="43" customFormat="1">
      <c r="D527" s="44"/>
      <c r="K527" s="44"/>
      <c r="L527" s="45"/>
      <c r="P527" s="45"/>
      <c r="Q527" s="48"/>
      <c r="R527" s="44"/>
      <c r="T527" s="44"/>
      <c r="X527" s="99"/>
      <c r="Y527" s="46"/>
      <c r="Z527" s="46"/>
      <c r="AA527" s="101"/>
    </row>
    <row r="528" spans="4:27" s="43" customFormat="1" ht="15" customHeight="1">
      <c r="D528" s="44"/>
      <c r="K528" s="44"/>
      <c r="L528" s="45"/>
      <c r="P528" s="45"/>
      <c r="Q528" s="48"/>
      <c r="R528" s="44"/>
      <c r="T528" s="44"/>
      <c r="X528" s="46"/>
      <c r="Y528" s="46"/>
      <c r="Z528" s="46"/>
      <c r="AA528" s="101"/>
    </row>
    <row r="529" spans="4:27" s="43" customFormat="1" ht="15" customHeight="1">
      <c r="D529" s="44"/>
      <c r="K529" s="44"/>
      <c r="L529" s="45"/>
      <c r="P529" s="45"/>
      <c r="Q529" s="48"/>
      <c r="R529" s="44"/>
      <c r="T529" s="44"/>
      <c r="X529" s="46"/>
      <c r="Y529" s="46"/>
      <c r="Z529" s="46"/>
      <c r="AA529" s="101"/>
    </row>
    <row r="530" spans="4:27" s="43" customFormat="1" ht="15" customHeight="1">
      <c r="D530" s="44"/>
      <c r="K530" s="44"/>
      <c r="L530" s="45"/>
      <c r="P530" s="45"/>
      <c r="Q530" s="48"/>
      <c r="R530" s="44"/>
      <c r="T530" s="44"/>
      <c r="X530" s="46"/>
      <c r="Y530" s="46"/>
      <c r="Z530" s="46"/>
      <c r="AA530" s="101"/>
    </row>
    <row r="531" spans="4:27" s="43" customFormat="1" ht="15" customHeight="1">
      <c r="D531" s="44"/>
      <c r="K531" s="44"/>
      <c r="L531" s="45"/>
      <c r="P531" s="45"/>
      <c r="Q531" s="48"/>
      <c r="R531" s="44"/>
      <c r="T531" s="44"/>
      <c r="X531" s="46"/>
      <c r="Y531" s="46"/>
      <c r="Z531" s="46"/>
      <c r="AA531" s="101"/>
    </row>
    <row r="532" spans="4:27" s="43" customFormat="1" ht="15" customHeight="1">
      <c r="D532" s="44"/>
      <c r="K532" s="44"/>
      <c r="L532" s="45"/>
      <c r="P532" s="45"/>
      <c r="Q532" s="48"/>
      <c r="R532" s="44"/>
      <c r="T532" s="44"/>
      <c r="X532" s="46"/>
      <c r="Y532" s="46"/>
      <c r="Z532" s="46"/>
      <c r="AA532" s="101"/>
    </row>
    <row r="533" spans="4:27" s="43" customFormat="1" ht="15" customHeight="1">
      <c r="D533" s="44"/>
      <c r="K533" s="44"/>
      <c r="L533" s="45"/>
      <c r="P533" s="45"/>
      <c r="Q533" s="48"/>
      <c r="R533" s="44"/>
      <c r="T533" s="44"/>
      <c r="X533" s="46"/>
      <c r="Y533" s="46"/>
      <c r="Z533" s="46"/>
      <c r="AA533" s="101"/>
    </row>
    <row r="534" spans="4:27" s="43" customFormat="1" ht="15" customHeight="1">
      <c r="D534" s="44"/>
      <c r="K534" s="44"/>
      <c r="L534" s="45"/>
      <c r="P534" s="45"/>
      <c r="Q534" s="48"/>
      <c r="R534" s="44"/>
      <c r="T534" s="44"/>
      <c r="X534" s="46"/>
      <c r="Y534" s="46"/>
      <c r="Z534" s="46"/>
      <c r="AA534" s="101"/>
    </row>
    <row r="535" spans="4:27" s="43" customFormat="1" ht="15" customHeight="1">
      <c r="D535" s="44"/>
      <c r="K535" s="44"/>
      <c r="L535" s="45"/>
      <c r="P535" s="45"/>
      <c r="Q535" s="48"/>
      <c r="R535" s="44"/>
      <c r="T535" s="44"/>
      <c r="X535" s="46"/>
      <c r="Y535" s="46"/>
      <c r="Z535" s="46"/>
      <c r="AA535" s="101"/>
    </row>
    <row r="536" spans="4:27" s="43" customFormat="1" ht="15" customHeight="1">
      <c r="D536" s="44"/>
      <c r="K536" s="44"/>
      <c r="L536" s="45"/>
      <c r="P536" s="45"/>
      <c r="Q536" s="48"/>
      <c r="R536" s="44"/>
      <c r="T536" s="44"/>
      <c r="X536" s="46"/>
      <c r="Y536" s="46"/>
      <c r="Z536" s="46"/>
      <c r="AA536" s="101"/>
    </row>
    <row r="537" spans="4:27" s="43" customFormat="1" ht="15" customHeight="1">
      <c r="D537" s="44"/>
      <c r="K537" s="44"/>
      <c r="L537" s="45"/>
      <c r="P537" s="45"/>
      <c r="Q537" s="48"/>
      <c r="R537" s="44"/>
      <c r="T537" s="44"/>
      <c r="X537" s="46"/>
      <c r="Y537" s="46"/>
      <c r="Z537" s="46"/>
      <c r="AA537" s="101"/>
    </row>
    <row r="538" spans="4:27" s="43" customFormat="1" ht="15" customHeight="1">
      <c r="D538" s="44"/>
      <c r="K538" s="44"/>
      <c r="L538" s="45"/>
      <c r="P538" s="45"/>
      <c r="Q538" s="48"/>
      <c r="R538" s="44"/>
      <c r="T538" s="44"/>
      <c r="X538" s="46"/>
      <c r="Y538" s="46"/>
      <c r="Z538" s="46"/>
      <c r="AA538" s="101"/>
    </row>
    <row r="539" spans="4:27" s="43" customFormat="1" ht="15" customHeight="1">
      <c r="D539" s="44"/>
      <c r="K539" s="44"/>
      <c r="L539" s="45"/>
      <c r="P539" s="45"/>
      <c r="Q539" s="48"/>
      <c r="R539" s="44"/>
      <c r="T539" s="44"/>
      <c r="X539" s="46"/>
      <c r="Y539" s="46"/>
      <c r="Z539" s="46"/>
      <c r="AA539" s="101"/>
    </row>
    <row r="540" spans="4:27" s="43" customFormat="1" ht="15" customHeight="1">
      <c r="D540" s="44"/>
      <c r="K540" s="44"/>
      <c r="L540" s="45"/>
      <c r="P540" s="45"/>
      <c r="Q540" s="48"/>
      <c r="R540" s="44"/>
      <c r="T540" s="44"/>
      <c r="X540" s="46"/>
      <c r="Y540" s="46"/>
      <c r="Z540" s="46"/>
      <c r="AA540" s="101"/>
    </row>
    <row r="541" spans="4:27" s="43" customFormat="1" ht="15" customHeight="1">
      <c r="D541" s="44"/>
      <c r="K541" s="44"/>
      <c r="L541" s="45"/>
      <c r="P541" s="45"/>
      <c r="Q541" s="48"/>
      <c r="R541" s="44"/>
      <c r="T541" s="67"/>
      <c r="X541" s="46"/>
      <c r="Y541" s="46"/>
      <c r="Z541" s="46"/>
      <c r="AA541" s="101"/>
    </row>
    <row r="542" spans="4:27" s="43" customFormat="1">
      <c r="D542" s="44"/>
      <c r="K542" s="44"/>
      <c r="L542" s="45"/>
      <c r="P542" s="45"/>
      <c r="Q542" s="48"/>
      <c r="R542" s="44"/>
      <c r="T542" s="67"/>
      <c r="X542" s="99"/>
      <c r="Y542" s="46"/>
      <c r="Z542" s="46"/>
      <c r="AA542" s="101"/>
    </row>
    <row r="543" spans="4:27" s="43" customFormat="1" ht="15" customHeight="1">
      <c r="D543" s="44"/>
      <c r="K543" s="44"/>
      <c r="L543" s="45"/>
      <c r="P543" s="45"/>
      <c r="Q543" s="48"/>
      <c r="R543" s="44"/>
      <c r="T543" s="44"/>
      <c r="X543" s="46"/>
      <c r="Y543" s="46"/>
      <c r="Z543" s="46"/>
      <c r="AA543" s="101"/>
    </row>
    <row r="544" spans="4:27" s="43" customFormat="1" ht="15" customHeight="1">
      <c r="D544" s="44"/>
      <c r="K544" s="44"/>
      <c r="L544" s="45"/>
      <c r="P544" s="45"/>
      <c r="Q544" s="48"/>
      <c r="R544" s="44"/>
      <c r="T544" s="44"/>
      <c r="X544" s="46"/>
      <c r="Y544" s="46"/>
      <c r="Z544" s="46"/>
      <c r="AA544" s="101"/>
    </row>
    <row r="545" spans="4:27" s="43" customFormat="1" ht="15" customHeight="1">
      <c r="D545" s="44"/>
      <c r="K545" s="44"/>
      <c r="L545" s="45"/>
      <c r="P545" s="45"/>
      <c r="Q545" s="48"/>
      <c r="R545" s="44"/>
      <c r="T545" s="44"/>
      <c r="X545" s="46"/>
      <c r="Y545" s="46"/>
      <c r="Z545" s="46"/>
      <c r="AA545" s="101"/>
    </row>
    <row r="546" spans="4:27" s="43" customFormat="1" ht="15" customHeight="1">
      <c r="D546" s="44"/>
      <c r="K546" s="44"/>
      <c r="L546" s="45"/>
      <c r="P546" s="45"/>
      <c r="Q546" s="48"/>
      <c r="R546" s="44"/>
      <c r="T546" s="44"/>
      <c r="X546" s="46"/>
      <c r="Y546" s="46"/>
      <c r="Z546" s="46"/>
      <c r="AA546" s="101"/>
    </row>
    <row r="547" spans="4:27" s="43" customFormat="1">
      <c r="D547" s="44"/>
      <c r="K547" s="44"/>
      <c r="L547" s="45"/>
      <c r="P547" s="45"/>
      <c r="Q547" s="48"/>
      <c r="R547" s="44"/>
      <c r="T547" s="44"/>
      <c r="X547" s="99"/>
      <c r="Y547" s="46"/>
      <c r="Z547" s="46"/>
      <c r="AA547" s="101"/>
    </row>
    <row r="548" spans="4:27" s="43" customFormat="1">
      <c r="D548" s="44"/>
      <c r="K548" s="44"/>
      <c r="L548" s="45"/>
      <c r="P548" s="45"/>
      <c r="Q548" s="48"/>
      <c r="R548" s="44"/>
      <c r="T548" s="44"/>
      <c r="X548" s="99"/>
      <c r="Y548" s="46"/>
      <c r="Z548" s="46"/>
      <c r="AA548" s="101"/>
    </row>
    <row r="549" spans="4:27" s="43" customFormat="1">
      <c r="D549" s="44"/>
      <c r="K549" s="44"/>
      <c r="L549" s="45"/>
      <c r="P549" s="45"/>
      <c r="Q549" s="48"/>
      <c r="R549" s="44"/>
      <c r="T549" s="44"/>
      <c r="X549" s="99"/>
      <c r="Y549" s="46"/>
      <c r="Z549" s="46"/>
      <c r="AA549" s="101"/>
    </row>
    <row r="550" spans="4:27" s="43" customFormat="1">
      <c r="D550" s="44"/>
      <c r="K550" s="44"/>
      <c r="L550" s="45"/>
      <c r="P550" s="45"/>
      <c r="Q550" s="48"/>
      <c r="R550" s="44"/>
      <c r="T550" s="67"/>
      <c r="X550" s="99"/>
      <c r="Y550" s="46"/>
      <c r="Z550" s="46"/>
      <c r="AA550" s="101"/>
    </row>
    <row r="551" spans="4:27" s="43" customFormat="1" ht="15" customHeight="1">
      <c r="D551" s="44"/>
      <c r="K551" s="44"/>
      <c r="L551" s="45"/>
      <c r="P551" s="45"/>
      <c r="Q551" s="48"/>
      <c r="R551" s="44"/>
      <c r="T551" s="44"/>
      <c r="X551" s="46"/>
      <c r="Y551" s="46"/>
      <c r="Z551" s="46"/>
      <c r="AA551" s="101"/>
    </row>
    <row r="552" spans="4:27" s="43" customFormat="1" ht="15" customHeight="1">
      <c r="D552" s="44"/>
      <c r="K552" s="44"/>
      <c r="L552" s="45"/>
      <c r="P552" s="45"/>
      <c r="Q552" s="48"/>
      <c r="R552" s="44"/>
      <c r="T552" s="44"/>
      <c r="X552" s="46"/>
      <c r="Y552" s="46"/>
      <c r="Z552" s="46"/>
      <c r="AA552" s="101"/>
    </row>
    <row r="553" spans="4:27" s="43" customFormat="1" ht="15" customHeight="1">
      <c r="D553" s="44"/>
      <c r="K553" s="44"/>
      <c r="L553" s="45"/>
      <c r="P553" s="45"/>
      <c r="Q553" s="48"/>
      <c r="R553" s="44"/>
      <c r="T553" s="44"/>
      <c r="X553" s="46"/>
      <c r="Y553" s="46"/>
      <c r="Z553" s="46"/>
      <c r="AA553" s="101"/>
    </row>
    <row r="554" spans="4:27" s="43" customFormat="1" ht="15" customHeight="1">
      <c r="D554" s="44"/>
      <c r="K554" s="44"/>
      <c r="L554" s="45"/>
      <c r="P554" s="45"/>
      <c r="Q554" s="48"/>
      <c r="R554" s="44"/>
      <c r="T554" s="44"/>
      <c r="X554" s="46"/>
      <c r="Y554" s="46"/>
      <c r="Z554" s="46"/>
      <c r="AA554" s="101"/>
    </row>
    <row r="555" spans="4:27" s="43" customFormat="1" ht="15" customHeight="1">
      <c r="D555" s="44"/>
      <c r="K555" s="44"/>
      <c r="L555" s="45"/>
      <c r="P555" s="45"/>
      <c r="Q555" s="48"/>
      <c r="R555" s="44"/>
      <c r="T555" s="44"/>
      <c r="X555" s="46"/>
      <c r="Y555" s="46"/>
      <c r="Z555" s="46"/>
      <c r="AA555" s="101"/>
    </row>
    <row r="556" spans="4:27" s="43" customFormat="1" ht="15" customHeight="1">
      <c r="D556" s="44"/>
      <c r="K556" s="44"/>
      <c r="L556" s="45"/>
      <c r="P556" s="45"/>
      <c r="Q556" s="48"/>
      <c r="R556" s="44"/>
      <c r="T556" s="44"/>
      <c r="X556" s="46"/>
      <c r="Y556" s="46"/>
      <c r="Z556" s="46"/>
      <c r="AA556" s="101"/>
    </row>
    <row r="557" spans="4:27" s="43" customFormat="1" ht="15" customHeight="1">
      <c r="D557" s="44"/>
      <c r="K557" s="44"/>
      <c r="L557" s="45"/>
      <c r="P557" s="45"/>
      <c r="Q557" s="48"/>
      <c r="R557" s="44"/>
      <c r="T557" s="44"/>
      <c r="X557" s="46"/>
      <c r="Y557" s="46"/>
      <c r="Z557" s="46"/>
      <c r="AA557" s="101"/>
    </row>
    <row r="558" spans="4:27" s="43" customFormat="1" ht="15" customHeight="1">
      <c r="D558" s="44"/>
      <c r="K558" s="44"/>
      <c r="L558" s="45"/>
      <c r="P558" s="45"/>
      <c r="Q558" s="48"/>
      <c r="R558" s="44"/>
      <c r="T558" s="44"/>
      <c r="X558" s="46"/>
      <c r="Y558" s="46"/>
      <c r="Z558" s="46"/>
      <c r="AA558" s="101"/>
    </row>
    <row r="559" spans="4:27" s="43" customFormat="1">
      <c r="D559" s="44"/>
      <c r="K559" s="44"/>
      <c r="L559" s="45"/>
      <c r="P559" s="45"/>
      <c r="Q559" s="48"/>
      <c r="R559" s="44"/>
      <c r="T559" s="67"/>
      <c r="X559" s="99"/>
      <c r="Y559" s="46"/>
      <c r="Z559" s="46"/>
      <c r="AA559" s="101"/>
    </row>
    <row r="560" spans="4:27" s="43" customFormat="1" ht="15" customHeight="1">
      <c r="D560" s="44"/>
      <c r="K560" s="44"/>
      <c r="L560" s="45"/>
      <c r="P560" s="45"/>
      <c r="Q560" s="48"/>
      <c r="R560" s="44"/>
      <c r="T560" s="44"/>
      <c r="X560" s="46"/>
      <c r="Y560" s="46"/>
      <c r="Z560" s="46"/>
      <c r="AA560" s="101"/>
    </row>
    <row r="561" spans="4:27" s="43" customFormat="1" ht="15" customHeight="1">
      <c r="D561" s="44"/>
      <c r="K561" s="44"/>
      <c r="L561" s="45"/>
      <c r="P561" s="45"/>
      <c r="Q561" s="48"/>
      <c r="R561" s="44"/>
      <c r="T561" s="44"/>
      <c r="X561" s="46"/>
      <c r="Y561" s="46"/>
      <c r="Z561" s="46"/>
      <c r="AA561" s="101"/>
    </row>
    <row r="562" spans="4:27" s="43" customFormat="1">
      <c r="D562" s="44"/>
      <c r="K562" s="44"/>
      <c r="L562" s="45"/>
      <c r="P562" s="45"/>
      <c r="Q562" s="48"/>
      <c r="R562" s="44"/>
      <c r="T562" s="67"/>
      <c r="X562" s="99"/>
      <c r="Y562" s="46"/>
      <c r="Z562" s="46"/>
      <c r="AA562" s="101"/>
    </row>
    <row r="563" spans="4:27" s="43" customFormat="1">
      <c r="D563" s="44"/>
      <c r="K563" s="44"/>
      <c r="L563" s="45"/>
      <c r="P563" s="45"/>
      <c r="Q563" s="48"/>
      <c r="R563" s="44"/>
      <c r="T563" s="67"/>
      <c r="X563" s="99"/>
      <c r="Y563" s="46"/>
      <c r="Z563" s="46"/>
      <c r="AA563" s="101"/>
    </row>
    <row r="564" spans="4:27" s="43" customFormat="1" ht="15" customHeight="1">
      <c r="D564" s="44"/>
      <c r="K564" s="44"/>
      <c r="L564" s="45"/>
      <c r="P564" s="45"/>
      <c r="Q564" s="48"/>
      <c r="R564" s="44"/>
      <c r="T564" s="44"/>
      <c r="X564" s="46"/>
      <c r="Y564" s="46"/>
      <c r="Z564" s="46"/>
      <c r="AA564" s="101"/>
    </row>
    <row r="565" spans="4:27" s="43" customFormat="1" ht="15" customHeight="1">
      <c r="D565" s="44"/>
      <c r="K565" s="44"/>
      <c r="L565" s="45"/>
      <c r="P565" s="45"/>
      <c r="Q565" s="48"/>
      <c r="R565" s="44"/>
      <c r="T565" s="44"/>
      <c r="X565" s="46"/>
      <c r="Y565" s="46"/>
      <c r="Z565" s="46"/>
      <c r="AA565" s="101"/>
    </row>
    <row r="566" spans="4:27" s="43" customFormat="1" ht="15" customHeight="1">
      <c r="D566" s="44"/>
      <c r="K566" s="44"/>
      <c r="L566" s="45"/>
      <c r="P566" s="45"/>
      <c r="Q566" s="48"/>
      <c r="R566" s="44"/>
      <c r="T566" s="44"/>
      <c r="X566" s="46"/>
      <c r="Y566" s="46"/>
      <c r="Z566" s="46"/>
      <c r="AA566" s="101"/>
    </row>
    <row r="567" spans="4:27" s="43" customFormat="1" ht="15" customHeight="1">
      <c r="D567" s="44"/>
      <c r="K567" s="44"/>
      <c r="L567" s="45"/>
      <c r="P567" s="45"/>
      <c r="Q567" s="48"/>
      <c r="R567" s="44"/>
      <c r="T567" s="44"/>
      <c r="X567" s="46"/>
      <c r="Y567" s="46"/>
      <c r="Z567" s="46"/>
      <c r="AA567" s="101"/>
    </row>
    <row r="568" spans="4:27" s="43" customFormat="1" ht="15" customHeight="1">
      <c r="D568" s="44"/>
      <c r="K568" s="44"/>
      <c r="L568" s="45"/>
      <c r="P568" s="45"/>
      <c r="Q568" s="48"/>
      <c r="R568" s="44"/>
      <c r="T568" s="67"/>
      <c r="X568" s="46"/>
      <c r="Y568" s="46"/>
      <c r="Z568" s="46"/>
      <c r="AA568" s="101"/>
    </row>
    <row r="569" spans="4:27" s="43" customFormat="1" ht="15" customHeight="1">
      <c r="D569" s="44"/>
      <c r="K569" s="44"/>
      <c r="L569" s="45"/>
      <c r="P569" s="45"/>
      <c r="Q569" s="48"/>
      <c r="R569" s="44"/>
      <c r="T569" s="67"/>
      <c r="X569" s="46"/>
      <c r="Y569" s="46"/>
      <c r="Z569" s="46"/>
      <c r="AA569" s="101"/>
    </row>
    <row r="570" spans="4:27" s="43" customFormat="1" ht="15" customHeight="1">
      <c r="D570" s="44"/>
      <c r="K570" s="44"/>
      <c r="L570" s="45"/>
      <c r="P570" s="45"/>
      <c r="Q570" s="48"/>
      <c r="R570" s="44"/>
      <c r="T570" s="44"/>
      <c r="X570" s="46"/>
      <c r="Y570" s="46"/>
      <c r="Z570" s="46"/>
      <c r="AA570" s="101"/>
    </row>
    <row r="571" spans="4:27" s="43" customFormat="1" ht="15" customHeight="1">
      <c r="D571" s="44"/>
      <c r="K571" s="44"/>
      <c r="L571" s="45"/>
      <c r="P571" s="45"/>
      <c r="Q571" s="48"/>
      <c r="R571" s="44"/>
      <c r="T571" s="44"/>
      <c r="X571" s="46"/>
      <c r="Y571" s="46"/>
      <c r="Z571" s="46"/>
      <c r="AA571" s="101"/>
    </row>
    <row r="572" spans="4:27" s="43" customFormat="1" ht="15" customHeight="1">
      <c r="D572" s="44"/>
      <c r="K572" s="44"/>
      <c r="L572" s="45"/>
      <c r="P572" s="45"/>
      <c r="Q572" s="48"/>
      <c r="R572" s="44"/>
      <c r="T572" s="44"/>
      <c r="X572" s="46"/>
      <c r="Y572" s="46"/>
      <c r="Z572" s="46"/>
      <c r="AA572" s="101"/>
    </row>
    <row r="573" spans="4:27" s="43" customFormat="1" ht="15" customHeight="1">
      <c r="D573" s="44"/>
      <c r="K573" s="44"/>
      <c r="L573" s="45"/>
      <c r="P573" s="45"/>
      <c r="Q573" s="48"/>
      <c r="R573" s="44"/>
      <c r="T573" s="44"/>
      <c r="X573" s="46"/>
      <c r="Y573" s="46"/>
      <c r="Z573" s="46"/>
      <c r="AA573" s="101"/>
    </row>
    <row r="574" spans="4:27" s="43" customFormat="1" ht="15" customHeight="1">
      <c r="D574" s="44"/>
      <c r="K574" s="44"/>
      <c r="L574" s="45"/>
      <c r="P574" s="45"/>
      <c r="Q574" s="48"/>
      <c r="R574" s="44"/>
      <c r="T574" s="44"/>
      <c r="X574" s="46"/>
      <c r="Y574" s="46"/>
      <c r="Z574" s="46"/>
      <c r="AA574" s="101"/>
    </row>
    <row r="575" spans="4:27" s="43" customFormat="1" ht="15" customHeight="1">
      <c r="D575" s="44"/>
      <c r="K575" s="44"/>
      <c r="L575" s="45"/>
      <c r="P575" s="45"/>
      <c r="Q575" s="48"/>
      <c r="R575" s="44"/>
      <c r="T575" s="44"/>
      <c r="X575" s="46"/>
      <c r="Y575" s="46"/>
      <c r="Z575" s="46"/>
      <c r="AA575" s="101"/>
    </row>
    <row r="576" spans="4:27" s="43" customFormat="1">
      <c r="D576" s="44"/>
      <c r="K576" s="44"/>
      <c r="L576" s="45"/>
      <c r="P576" s="45"/>
      <c r="Q576" s="48"/>
      <c r="R576" s="44"/>
      <c r="T576" s="67"/>
      <c r="X576" s="99"/>
      <c r="Y576" s="46"/>
      <c r="Z576" s="46"/>
      <c r="AA576" s="101"/>
    </row>
    <row r="577" spans="4:27" s="43" customFormat="1" ht="15" customHeight="1">
      <c r="D577" s="44"/>
      <c r="K577" s="44"/>
      <c r="L577" s="45"/>
      <c r="P577" s="45"/>
      <c r="Q577" s="48"/>
      <c r="R577" s="44"/>
      <c r="T577" s="44"/>
      <c r="X577" s="46"/>
      <c r="Y577" s="46"/>
      <c r="Z577" s="46"/>
      <c r="AA577" s="101"/>
    </row>
    <row r="578" spans="4:27" s="43" customFormat="1" ht="15" customHeight="1">
      <c r="D578" s="44"/>
      <c r="K578" s="44"/>
      <c r="L578" s="45"/>
      <c r="P578" s="45"/>
      <c r="Q578" s="48"/>
      <c r="R578" s="44"/>
      <c r="T578" s="44"/>
      <c r="X578" s="46"/>
      <c r="Y578" s="46"/>
      <c r="Z578" s="46"/>
      <c r="AA578" s="101"/>
    </row>
    <row r="579" spans="4:27" s="43" customFormat="1" ht="15" customHeight="1">
      <c r="D579" s="44"/>
      <c r="K579" s="44"/>
      <c r="L579" s="45"/>
      <c r="P579" s="45"/>
      <c r="Q579" s="48"/>
      <c r="R579" s="44"/>
      <c r="T579" s="44"/>
      <c r="X579" s="46"/>
      <c r="Y579" s="46"/>
      <c r="Z579" s="46"/>
      <c r="AA579" s="101"/>
    </row>
    <row r="580" spans="4:27" s="43" customFormat="1" ht="15" customHeight="1">
      <c r="D580" s="44"/>
      <c r="K580" s="44"/>
      <c r="L580" s="45"/>
      <c r="P580" s="45"/>
      <c r="Q580" s="48"/>
      <c r="R580" s="44"/>
      <c r="T580" s="67"/>
      <c r="X580" s="46"/>
      <c r="Y580" s="46"/>
      <c r="Z580" s="46"/>
      <c r="AA580" s="101"/>
    </row>
    <row r="581" spans="4:27" s="43" customFormat="1" ht="15" customHeight="1">
      <c r="D581" s="44"/>
      <c r="K581" s="44"/>
      <c r="L581" s="45"/>
      <c r="P581" s="45"/>
      <c r="Q581" s="48"/>
      <c r="R581" s="44"/>
      <c r="T581" s="67"/>
      <c r="X581" s="46"/>
      <c r="Y581" s="46"/>
      <c r="Z581" s="46"/>
      <c r="AA581" s="101"/>
    </row>
    <row r="582" spans="4:27" s="43" customFormat="1" ht="15" customHeight="1">
      <c r="D582" s="44"/>
      <c r="K582" s="44"/>
      <c r="L582" s="45"/>
      <c r="P582" s="45"/>
      <c r="Q582" s="48"/>
      <c r="R582" s="44"/>
      <c r="T582" s="67"/>
      <c r="X582" s="46"/>
      <c r="Y582" s="46"/>
      <c r="Z582" s="46"/>
      <c r="AA582" s="101"/>
    </row>
    <row r="583" spans="4:27" s="43" customFormat="1" ht="15" customHeight="1">
      <c r="D583" s="44"/>
      <c r="K583" s="44"/>
      <c r="L583" s="45"/>
      <c r="P583" s="45"/>
      <c r="Q583" s="48"/>
      <c r="R583" s="44"/>
      <c r="T583" s="67"/>
      <c r="X583" s="46"/>
      <c r="Y583" s="46"/>
      <c r="Z583" s="46"/>
      <c r="AA583" s="101"/>
    </row>
    <row r="584" spans="4:27" s="43" customFormat="1">
      <c r="D584" s="44"/>
      <c r="K584" s="44"/>
      <c r="L584" s="45"/>
      <c r="P584" s="45"/>
      <c r="Q584" s="48"/>
      <c r="R584" s="44"/>
      <c r="T584" s="67"/>
      <c r="X584" s="99"/>
      <c r="Y584" s="46"/>
      <c r="Z584" s="46"/>
      <c r="AA584" s="101"/>
    </row>
    <row r="585" spans="4:27" s="43" customFormat="1" ht="15" customHeight="1">
      <c r="D585" s="44"/>
      <c r="K585" s="44"/>
      <c r="L585" s="45"/>
      <c r="P585" s="45"/>
      <c r="Q585" s="48"/>
      <c r="R585" s="44"/>
      <c r="T585" s="44"/>
      <c r="X585" s="46"/>
      <c r="Y585" s="46"/>
      <c r="Z585" s="46"/>
      <c r="AA585" s="101"/>
    </row>
    <row r="586" spans="4:27" s="43" customFormat="1" ht="15" customHeight="1">
      <c r="D586" s="44"/>
      <c r="K586" s="44"/>
      <c r="L586" s="45"/>
      <c r="P586" s="45"/>
      <c r="Q586" s="48"/>
      <c r="R586" s="44"/>
      <c r="T586" s="44"/>
      <c r="X586" s="46"/>
      <c r="Y586" s="46"/>
      <c r="Z586" s="46"/>
      <c r="AA586" s="101"/>
    </row>
    <row r="587" spans="4:27" s="43" customFormat="1" ht="15" customHeight="1">
      <c r="D587" s="44"/>
      <c r="K587" s="44"/>
      <c r="L587" s="45"/>
      <c r="P587" s="45"/>
      <c r="Q587" s="48"/>
      <c r="R587" s="44"/>
      <c r="T587" s="44"/>
      <c r="X587" s="46"/>
      <c r="Y587" s="46"/>
      <c r="Z587" s="46"/>
      <c r="AA587" s="101"/>
    </row>
    <row r="588" spans="4:27" s="43" customFormat="1" ht="15" customHeight="1">
      <c r="D588" s="44"/>
      <c r="K588" s="44"/>
      <c r="L588" s="45"/>
      <c r="P588" s="45"/>
      <c r="Q588" s="48"/>
      <c r="R588" s="44"/>
      <c r="T588" s="44"/>
      <c r="X588" s="46"/>
      <c r="Y588" s="46"/>
      <c r="Z588" s="46"/>
      <c r="AA588" s="101"/>
    </row>
    <row r="589" spans="4:27" s="43" customFormat="1" ht="15" customHeight="1">
      <c r="D589" s="44"/>
      <c r="K589" s="44"/>
      <c r="L589" s="45"/>
      <c r="P589" s="45"/>
      <c r="Q589" s="48"/>
      <c r="R589" s="44"/>
      <c r="T589" s="44"/>
      <c r="X589" s="46"/>
      <c r="Y589" s="46"/>
      <c r="Z589" s="46"/>
      <c r="AA589" s="101"/>
    </row>
    <row r="590" spans="4:27" s="43" customFormat="1" ht="15" customHeight="1">
      <c r="D590" s="44"/>
      <c r="K590" s="44"/>
      <c r="L590" s="45"/>
      <c r="P590" s="45"/>
      <c r="Q590" s="48"/>
      <c r="R590" s="44"/>
      <c r="T590" s="44"/>
      <c r="X590" s="46"/>
      <c r="Y590" s="46"/>
      <c r="Z590" s="46"/>
      <c r="AA590" s="101"/>
    </row>
    <row r="591" spans="4:27" s="43" customFormat="1" ht="15" customHeight="1">
      <c r="D591" s="44"/>
      <c r="K591" s="44"/>
      <c r="L591" s="45"/>
      <c r="P591" s="45"/>
      <c r="Q591" s="48"/>
      <c r="R591" s="44"/>
      <c r="T591" s="44"/>
      <c r="X591" s="46"/>
      <c r="Y591" s="46"/>
      <c r="Z591" s="46"/>
      <c r="AA591" s="101"/>
    </row>
    <row r="592" spans="4:27" s="43" customFormat="1" ht="15" customHeight="1">
      <c r="D592" s="44"/>
      <c r="K592" s="44"/>
      <c r="L592" s="45"/>
      <c r="P592" s="45"/>
      <c r="Q592" s="48"/>
      <c r="R592" s="44"/>
      <c r="T592" s="44"/>
      <c r="X592" s="46"/>
      <c r="Y592" s="46"/>
      <c r="Z592" s="46"/>
      <c r="AA592" s="101"/>
    </row>
    <row r="593" spans="4:27" s="43" customFormat="1" ht="15" customHeight="1">
      <c r="D593" s="44"/>
      <c r="K593" s="44"/>
      <c r="L593" s="45"/>
      <c r="P593" s="45"/>
      <c r="Q593" s="48"/>
      <c r="R593" s="44"/>
      <c r="T593" s="44"/>
      <c r="X593" s="46"/>
      <c r="Y593" s="46"/>
      <c r="Z593" s="46"/>
      <c r="AA593" s="101"/>
    </row>
    <row r="594" spans="4:27" s="43" customFormat="1">
      <c r="D594" s="44"/>
      <c r="K594" s="44"/>
      <c r="L594" s="45"/>
      <c r="P594" s="45"/>
      <c r="Q594" s="48"/>
      <c r="R594" s="44"/>
      <c r="T594" s="67"/>
      <c r="X594" s="99"/>
      <c r="Y594" s="46"/>
      <c r="Z594" s="46"/>
      <c r="AA594" s="101"/>
    </row>
    <row r="595" spans="4:27" s="43" customFormat="1">
      <c r="D595" s="44"/>
      <c r="K595" s="44"/>
      <c r="L595" s="45"/>
      <c r="P595" s="45"/>
      <c r="Q595" s="48"/>
      <c r="R595" s="44"/>
      <c r="T595" s="67"/>
      <c r="X595" s="99"/>
      <c r="Y595" s="46"/>
      <c r="Z595" s="46"/>
      <c r="AA595" s="101"/>
    </row>
    <row r="596" spans="4:27" s="43" customFormat="1">
      <c r="D596" s="44"/>
      <c r="K596" s="44"/>
      <c r="L596" s="45"/>
      <c r="P596" s="45"/>
      <c r="Q596" s="48"/>
      <c r="R596" s="44"/>
      <c r="T596" s="67"/>
      <c r="X596" s="99"/>
      <c r="Y596" s="46"/>
      <c r="Z596" s="46"/>
      <c r="AA596" s="101"/>
    </row>
    <row r="597" spans="4:27" s="43" customFormat="1">
      <c r="D597" s="44"/>
      <c r="K597" s="44"/>
      <c r="L597" s="45"/>
      <c r="P597" s="45"/>
      <c r="Q597" s="48"/>
      <c r="R597" s="44"/>
      <c r="T597" s="67"/>
      <c r="X597" s="99"/>
      <c r="Y597" s="46"/>
      <c r="Z597" s="46"/>
      <c r="AA597" s="101"/>
    </row>
    <row r="598" spans="4:27" s="43" customFormat="1">
      <c r="D598" s="44"/>
      <c r="K598" s="44"/>
      <c r="L598" s="45"/>
      <c r="P598" s="45"/>
      <c r="Q598" s="48"/>
      <c r="R598" s="44"/>
      <c r="T598" s="67"/>
      <c r="X598" s="99"/>
      <c r="Y598" s="46"/>
      <c r="Z598" s="46"/>
      <c r="AA598" s="101"/>
    </row>
    <row r="599" spans="4:27" s="43" customFormat="1" ht="15" customHeight="1">
      <c r="D599" s="44"/>
      <c r="K599" s="44"/>
      <c r="L599" s="45"/>
      <c r="P599" s="45"/>
      <c r="Q599" s="48"/>
      <c r="R599" s="44"/>
      <c r="T599" s="44"/>
      <c r="X599" s="46"/>
      <c r="Y599" s="46"/>
      <c r="Z599" s="46"/>
      <c r="AA599" s="101"/>
    </row>
    <row r="600" spans="4:27" s="43" customFormat="1" ht="15" customHeight="1">
      <c r="D600" s="44"/>
      <c r="K600" s="44"/>
      <c r="L600" s="45"/>
      <c r="P600" s="45"/>
      <c r="Q600" s="48"/>
      <c r="R600" s="44"/>
      <c r="T600" s="44"/>
      <c r="X600" s="46"/>
      <c r="Y600" s="46"/>
      <c r="Z600" s="46"/>
      <c r="AA600" s="101"/>
    </row>
    <row r="601" spans="4:27" s="43" customFormat="1" ht="15" customHeight="1">
      <c r="D601" s="44"/>
      <c r="K601" s="44"/>
      <c r="L601" s="45"/>
      <c r="P601" s="45"/>
      <c r="Q601" s="48"/>
      <c r="R601" s="44"/>
      <c r="T601" s="44"/>
      <c r="X601" s="46"/>
      <c r="Y601" s="46"/>
      <c r="Z601" s="46"/>
      <c r="AA601" s="101"/>
    </row>
    <row r="602" spans="4:27" s="43" customFormat="1" ht="15" customHeight="1">
      <c r="D602" s="44"/>
      <c r="K602" s="44"/>
      <c r="L602" s="45"/>
      <c r="P602" s="45"/>
      <c r="Q602" s="48"/>
      <c r="R602" s="44"/>
      <c r="T602" s="44"/>
      <c r="X602" s="46"/>
      <c r="Y602" s="46"/>
      <c r="Z602" s="46"/>
      <c r="AA602" s="101"/>
    </row>
    <row r="603" spans="4:27" s="43" customFormat="1" ht="15" customHeight="1">
      <c r="D603" s="44"/>
      <c r="K603" s="44"/>
      <c r="L603" s="45"/>
      <c r="P603" s="45"/>
      <c r="Q603" s="48"/>
      <c r="R603" s="44"/>
      <c r="T603" s="44"/>
      <c r="X603" s="46"/>
      <c r="Y603" s="46"/>
      <c r="Z603" s="46"/>
      <c r="AA603" s="101"/>
    </row>
    <row r="604" spans="4:27" s="43" customFormat="1" ht="15" customHeight="1">
      <c r="D604" s="44"/>
      <c r="K604" s="44"/>
      <c r="L604" s="45"/>
      <c r="P604" s="45"/>
      <c r="Q604" s="48"/>
      <c r="R604" s="44"/>
      <c r="T604" s="44"/>
      <c r="X604" s="46"/>
      <c r="Y604" s="46"/>
      <c r="Z604" s="46"/>
      <c r="AA604" s="101"/>
    </row>
    <row r="605" spans="4:27" s="43" customFormat="1" ht="15" customHeight="1">
      <c r="D605" s="44"/>
      <c r="K605" s="44"/>
      <c r="L605" s="45"/>
      <c r="P605" s="45"/>
      <c r="Q605" s="48"/>
      <c r="R605" s="44"/>
      <c r="T605" s="44"/>
      <c r="X605" s="46"/>
      <c r="Y605" s="46"/>
      <c r="Z605" s="46"/>
      <c r="AA605" s="101"/>
    </row>
    <row r="606" spans="4:27" s="43" customFormat="1" ht="15" customHeight="1">
      <c r="D606" s="44"/>
      <c r="K606" s="44"/>
      <c r="L606" s="45"/>
      <c r="P606" s="45"/>
      <c r="Q606" s="48"/>
      <c r="R606" s="44"/>
      <c r="T606" s="44"/>
      <c r="X606" s="46"/>
      <c r="Y606" s="46"/>
      <c r="Z606" s="46"/>
      <c r="AA606" s="101"/>
    </row>
    <row r="607" spans="4:27" s="43" customFormat="1" ht="15" customHeight="1">
      <c r="D607" s="44"/>
      <c r="K607" s="44"/>
      <c r="L607" s="45"/>
      <c r="P607" s="45"/>
      <c r="Q607" s="48"/>
      <c r="R607" s="44"/>
      <c r="T607" s="44"/>
      <c r="X607" s="46"/>
      <c r="Y607" s="46"/>
      <c r="Z607" s="46"/>
      <c r="AA607" s="101"/>
    </row>
    <row r="608" spans="4:27" s="43" customFormat="1" ht="15" customHeight="1">
      <c r="D608" s="44"/>
      <c r="K608" s="44"/>
      <c r="L608" s="45"/>
      <c r="P608" s="45"/>
      <c r="Q608" s="48"/>
      <c r="R608" s="44"/>
      <c r="T608" s="44"/>
      <c r="X608" s="46"/>
      <c r="Y608" s="46"/>
      <c r="Z608" s="46"/>
      <c r="AA608" s="101"/>
    </row>
    <row r="609" spans="4:27" s="43" customFormat="1" ht="15" customHeight="1">
      <c r="D609" s="44"/>
      <c r="K609" s="44"/>
      <c r="L609" s="45"/>
      <c r="P609" s="45"/>
      <c r="Q609" s="48"/>
      <c r="R609" s="44"/>
      <c r="T609" s="44"/>
      <c r="X609" s="46"/>
      <c r="Y609" s="46"/>
      <c r="Z609" s="46"/>
      <c r="AA609" s="101"/>
    </row>
    <row r="610" spans="4:27" s="43" customFormat="1" ht="15" customHeight="1">
      <c r="D610" s="44"/>
      <c r="K610" s="44"/>
      <c r="L610" s="45"/>
      <c r="P610" s="45"/>
      <c r="Q610" s="48"/>
      <c r="R610" s="44"/>
      <c r="T610" s="44"/>
      <c r="X610" s="46"/>
      <c r="Y610" s="46"/>
      <c r="Z610" s="46"/>
      <c r="AA610" s="101"/>
    </row>
    <row r="611" spans="4:27" s="43" customFormat="1" ht="15" customHeight="1">
      <c r="D611" s="44"/>
      <c r="K611" s="44"/>
      <c r="L611" s="45"/>
      <c r="P611" s="45"/>
      <c r="Q611" s="48"/>
      <c r="R611" s="44"/>
      <c r="T611" s="44"/>
      <c r="X611" s="46"/>
      <c r="Y611" s="46"/>
      <c r="Z611" s="46"/>
      <c r="AA611" s="101"/>
    </row>
    <row r="612" spans="4:27" s="43" customFormat="1" ht="15" customHeight="1">
      <c r="D612" s="44"/>
      <c r="K612" s="44"/>
      <c r="L612" s="45"/>
      <c r="P612" s="45"/>
      <c r="Q612" s="48"/>
      <c r="R612" s="44"/>
      <c r="T612" s="67"/>
      <c r="X612" s="46"/>
      <c r="Y612" s="46"/>
      <c r="Z612" s="46"/>
      <c r="AA612" s="101"/>
    </row>
    <row r="613" spans="4:27" s="43" customFormat="1" ht="15" customHeight="1">
      <c r="D613" s="44"/>
      <c r="K613" s="44"/>
      <c r="L613" s="45"/>
      <c r="P613" s="45"/>
      <c r="Q613" s="48"/>
      <c r="R613" s="44"/>
      <c r="T613" s="67"/>
      <c r="X613" s="46"/>
      <c r="Y613" s="46"/>
      <c r="Z613" s="46"/>
      <c r="AA613" s="101"/>
    </row>
    <row r="614" spans="4:27" s="43" customFormat="1" ht="15" customHeight="1">
      <c r="D614" s="44"/>
      <c r="K614" s="44"/>
      <c r="L614" s="45"/>
      <c r="P614" s="45"/>
      <c r="Q614" s="48"/>
      <c r="R614" s="44"/>
      <c r="T614" s="44"/>
      <c r="X614" s="46"/>
      <c r="Y614" s="46"/>
      <c r="Z614" s="46"/>
      <c r="AA614" s="101"/>
    </row>
    <row r="615" spans="4:27" s="43" customFormat="1" ht="15" customHeight="1">
      <c r="D615" s="44"/>
      <c r="K615" s="44"/>
      <c r="L615" s="45"/>
      <c r="P615" s="45"/>
      <c r="Q615" s="48"/>
      <c r="R615" s="44"/>
      <c r="T615" s="44"/>
      <c r="X615" s="46"/>
      <c r="Y615" s="46"/>
      <c r="Z615" s="46"/>
      <c r="AA615" s="101"/>
    </row>
    <row r="616" spans="4:27" s="43" customFormat="1" ht="15" customHeight="1">
      <c r="D616" s="44"/>
      <c r="K616" s="44"/>
      <c r="L616" s="45"/>
      <c r="P616" s="45"/>
      <c r="Q616" s="48"/>
      <c r="R616" s="44"/>
      <c r="T616" s="44"/>
      <c r="X616" s="46"/>
      <c r="Y616" s="46"/>
      <c r="Z616" s="46"/>
      <c r="AA616" s="101"/>
    </row>
    <row r="617" spans="4:27" s="43" customFormat="1" ht="15" customHeight="1">
      <c r="D617" s="44"/>
      <c r="K617" s="44"/>
      <c r="L617" s="45"/>
      <c r="P617" s="45"/>
      <c r="Q617" s="48"/>
      <c r="R617" s="44"/>
      <c r="T617" s="67"/>
      <c r="X617" s="46"/>
      <c r="Y617" s="46"/>
      <c r="Z617" s="46"/>
      <c r="AA617" s="101"/>
    </row>
    <row r="618" spans="4:27" s="43" customFormat="1">
      <c r="D618" s="44"/>
      <c r="K618" s="44"/>
      <c r="L618" s="45"/>
      <c r="P618" s="45"/>
      <c r="Q618" s="48"/>
      <c r="R618" s="44"/>
      <c r="T618" s="67"/>
      <c r="X618" s="99"/>
      <c r="Y618" s="46"/>
      <c r="Z618" s="46"/>
      <c r="AA618" s="101"/>
    </row>
    <row r="619" spans="4:27" s="43" customFormat="1" ht="15" customHeight="1">
      <c r="D619" s="44"/>
      <c r="K619" s="44"/>
      <c r="L619" s="45"/>
      <c r="P619" s="45"/>
      <c r="Q619" s="48"/>
      <c r="R619" s="44"/>
      <c r="T619" s="44"/>
      <c r="X619" s="46"/>
      <c r="Y619" s="46"/>
      <c r="Z619" s="46"/>
      <c r="AA619" s="101"/>
    </row>
    <row r="620" spans="4:27" s="43" customFormat="1" ht="15" customHeight="1">
      <c r="D620" s="44"/>
      <c r="K620" s="44"/>
      <c r="L620" s="45"/>
      <c r="P620" s="45"/>
      <c r="Q620" s="48"/>
      <c r="R620" s="44"/>
      <c r="T620" s="44"/>
      <c r="X620" s="46"/>
      <c r="Y620" s="46"/>
      <c r="Z620" s="46"/>
      <c r="AA620" s="101"/>
    </row>
    <row r="621" spans="4:27" s="43" customFormat="1" ht="15" customHeight="1">
      <c r="D621" s="44"/>
      <c r="K621" s="44"/>
      <c r="L621" s="45"/>
      <c r="P621" s="45"/>
      <c r="Q621" s="48"/>
      <c r="R621" s="44"/>
      <c r="T621" s="44"/>
      <c r="X621" s="46"/>
      <c r="Y621" s="46"/>
      <c r="Z621" s="46"/>
      <c r="AA621" s="101"/>
    </row>
    <row r="622" spans="4:27" s="43" customFormat="1" ht="15" customHeight="1">
      <c r="D622" s="44"/>
      <c r="K622" s="44"/>
      <c r="L622" s="45"/>
      <c r="P622" s="45"/>
      <c r="Q622" s="48"/>
      <c r="R622" s="44"/>
      <c r="T622" s="44"/>
      <c r="X622" s="46"/>
      <c r="Y622" s="46"/>
      <c r="Z622" s="46"/>
      <c r="AA622" s="101"/>
    </row>
    <row r="623" spans="4:27" s="43" customFormat="1" ht="15" customHeight="1">
      <c r="D623" s="44"/>
      <c r="K623" s="44"/>
      <c r="L623" s="45"/>
      <c r="P623" s="45"/>
      <c r="Q623" s="48"/>
      <c r="R623" s="44"/>
      <c r="T623" s="44"/>
      <c r="X623" s="46"/>
      <c r="Y623" s="46"/>
      <c r="Z623" s="46"/>
      <c r="AA623" s="101"/>
    </row>
    <row r="624" spans="4:27" s="43" customFormat="1" ht="15" customHeight="1">
      <c r="D624" s="44"/>
      <c r="K624" s="44"/>
      <c r="L624" s="45"/>
      <c r="P624" s="45"/>
      <c r="Q624" s="48"/>
      <c r="R624" s="44"/>
      <c r="T624" s="44"/>
      <c r="X624" s="46"/>
      <c r="Y624" s="46"/>
      <c r="Z624" s="46"/>
      <c r="AA624" s="101"/>
    </row>
    <row r="625" spans="4:27" s="43" customFormat="1" ht="15" customHeight="1">
      <c r="D625" s="44"/>
      <c r="K625" s="44"/>
      <c r="L625" s="45"/>
      <c r="P625" s="45"/>
      <c r="Q625" s="48"/>
      <c r="R625" s="44"/>
      <c r="T625" s="44"/>
      <c r="X625" s="46"/>
      <c r="Y625" s="46"/>
      <c r="Z625" s="46"/>
      <c r="AA625" s="101"/>
    </row>
    <row r="626" spans="4:27" s="43" customFormat="1" ht="15" customHeight="1">
      <c r="D626" s="44"/>
      <c r="K626" s="44"/>
      <c r="L626" s="45"/>
      <c r="P626" s="45"/>
      <c r="Q626" s="48"/>
      <c r="R626" s="44"/>
      <c r="T626" s="44"/>
      <c r="X626" s="46"/>
      <c r="Y626" s="46"/>
      <c r="Z626" s="46"/>
      <c r="AA626" s="101"/>
    </row>
    <row r="627" spans="4:27" s="43" customFormat="1" ht="15" customHeight="1">
      <c r="D627" s="44"/>
      <c r="K627" s="44"/>
      <c r="L627" s="45"/>
      <c r="P627" s="45"/>
      <c r="Q627" s="48"/>
      <c r="R627" s="44"/>
      <c r="T627" s="44"/>
      <c r="X627" s="46"/>
      <c r="Y627" s="46"/>
      <c r="Z627" s="46"/>
      <c r="AA627" s="101"/>
    </row>
    <row r="628" spans="4:27" s="43" customFormat="1" ht="15" customHeight="1">
      <c r="D628" s="44"/>
      <c r="K628" s="44"/>
      <c r="L628" s="45"/>
      <c r="P628" s="45"/>
      <c r="Q628" s="48"/>
      <c r="R628" s="44"/>
      <c r="T628" s="44"/>
      <c r="X628" s="46"/>
      <c r="Y628" s="46"/>
      <c r="Z628" s="46"/>
      <c r="AA628" s="101"/>
    </row>
    <row r="629" spans="4:27" s="43" customFormat="1" ht="15" customHeight="1">
      <c r="D629" s="44"/>
      <c r="K629" s="44"/>
      <c r="L629" s="45"/>
      <c r="P629" s="45"/>
      <c r="Q629" s="48"/>
      <c r="R629" s="44"/>
      <c r="T629" s="67"/>
      <c r="X629" s="46"/>
      <c r="Y629" s="46"/>
      <c r="Z629" s="46"/>
      <c r="AA629" s="101"/>
    </row>
    <row r="630" spans="4:27" s="43" customFormat="1" ht="15" customHeight="1">
      <c r="D630" s="44"/>
      <c r="K630" s="44"/>
      <c r="L630" s="45"/>
      <c r="P630" s="45"/>
      <c r="Q630" s="48"/>
      <c r="R630" s="44"/>
      <c r="T630" s="67"/>
      <c r="X630" s="46"/>
      <c r="Y630" s="46"/>
      <c r="Z630" s="46"/>
      <c r="AA630" s="101"/>
    </row>
    <row r="631" spans="4:27" s="43" customFormat="1" ht="15" customHeight="1">
      <c r="D631" s="44"/>
      <c r="K631" s="44"/>
      <c r="L631" s="45"/>
      <c r="P631" s="45"/>
      <c r="Q631" s="48"/>
      <c r="R631" s="44"/>
      <c r="T631" s="67"/>
      <c r="X631" s="46"/>
      <c r="Y631" s="46"/>
      <c r="Z631" s="46"/>
      <c r="AA631" s="101"/>
    </row>
    <row r="632" spans="4:27" s="43" customFormat="1" ht="15" customHeight="1">
      <c r="D632" s="44"/>
      <c r="K632" s="44"/>
      <c r="L632" s="45"/>
      <c r="P632" s="45"/>
      <c r="Q632" s="48"/>
      <c r="R632" s="44"/>
      <c r="T632" s="67"/>
      <c r="X632" s="46"/>
      <c r="Y632" s="46"/>
      <c r="Z632" s="46"/>
      <c r="AA632" s="101"/>
    </row>
    <row r="633" spans="4:27" s="43" customFormat="1" ht="15" customHeight="1">
      <c r="D633" s="44"/>
      <c r="K633" s="44"/>
      <c r="L633" s="45"/>
      <c r="P633" s="45"/>
      <c r="Q633" s="48"/>
      <c r="R633" s="44"/>
      <c r="T633" s="67"/>
      <c r="X633" s="46"/>
      <c r="Y633" s="46"/>
      <c r="Z633" s="46"/>
      <c r="AA633" s="101"/>
    </row>
    <row r="634" spans="4:27" s="43" customFormat="1" ht="15" customHeight="1">
      <c r="D634" s="44"/>
      <c r="K634" s="44"/>
      <c r="L634" s="45"/>
      <c r="P634" s="45"/>
      <c r="Q634" s="48"/>
      <c r="R634" s="44"/>
      <c r="T634" s="67"/>
      <c r="X634" s="46"/>
      <c r="Y634" s="46"/>
      <c r="Z634" s="46"/>
      <c r="AA634" s="101"/>
    </row>
    <row r="635" spans="4:27" s="43" customFormat="1" ht="15" customHeight="1">
      <c r="D635" s="44"/>
      <c r="K635" s="44"/>
      <c r="L635" s="45"/>
      <c r="P635" s="45"/>
      <c r="Q635" s="48"/>
      <c r="R635" s="44"/>
      <c r="T635" s="67"/>
      <c r="X635" s="46"/>
      <c r="Y635" s="46"/>
      <c r="Z635" s="46"/>
      <c r="AA635" s="101"/>
    </row>
    <row r="636" spans="4:27" s="43" customFormat="1" ht="15" customHeight="1">
      <c r="D636" s="44"/>
      <c r="K636" s="44"/>
      <c r="L636" s="45"/>
      <c r="P636" s="45"/>
      <c r="Q636" s="48"/>
      <c r="R636" s="44"/>
      <c r="T636" s="67"/>
      <c r="X636" s="46"/>
      <c r="Y636" s="46"/>
      <c r="Z636" s="46"/>
      <c r="AA636" s="101"/>
    </row>
    <row r="637" spans="4:27" s="43" customFormat="1" ht="15" customHeight="1">
      <c r="D637" s="44"/>
      <c r="K637" s="44"/>
      <c r="L637" s="45"/>
      <c r="P637" s="45"/>
      <c r="Q637" s="48"/>
      <c r="R637" s="44"/>
      <c r="T637" s="44"/>
      <c r="X637" s="46"/>
      <c r="Y637" s="46"/>
      <c r="Z637" s="46"/>
      <c r="AA637" s="101"/>
    </row>
    <row r="638" spans="4:27" s="43" customFormat="1" ht="15" customHeight="1">
      <c r="D638" s="44"/>
      <c r="K638" s="44"/>
      <c r="L638" s="45"/>
      <c r="P638" s="45"/>
      <c r="Q638" s="48"/>
      <c r="R638" s="44"/>
      <c r="T638" s="44"/>
      <c r="X638" s="46"/>
      <c r="Y638" s="46"/>
      <c r="Z638" s="46"/>
      <c r="AA638" s="101"/>
    </row>
    <row r="639" spans="4:27" s="43" customFormat="1">
      <c r="D639" s="44"/>
      <c r="K639" s="44"/>
      <c r="L639" s="45"/>
      <c r="P639" s="45"/>
      <c r="Q639" s="48"/>
      <c r="R639" s="44"/>
      <c r="T639" s="44"/>
      <c r="X639" s="99"/>
      <c r="Y639" s="46"/>
      <c r="Z639" s="46"/>
      <c r="AA639" s="101"/>
    </row>
    <row r="640" spans="4:27" s="43" customFormat="1">
      <c r="D640" s="44"/>
      <c r="K640" s="44"/>
      <c r="L640" s="45"/>
      <c r="P640" s="45"/>
      <c r="Q640" s="48"/>
      <c r="R640" s="44"/>
      <c r="T640" s="44"/>
      <c r="X640" s="99"/>
      <c r="Y640" s="46"/>
      <c r="Z640" s="46"/>
      <c r="AA640" s="101"/>
    </row>
    <row r="641" spans="4:27" s="43" customFormat="1">
      <c r="D641" s="44"/>
      <c r="K641" s="44"/>
      <c r="L641" s="45"/>
      <c r="P641" s="45"/>
      <c r="Q641" s="48"/>
      <c r="R641" s="44"/>
      <c r="T641" s="44"/>
      <c r="X641" s="99"/>
      <c r="Y641" s="46"/>
      <c r="Z641" s="46"/>
      <c r="AA641" s="101"/>
    </row>
    <row r="642" spans="4:27" s="43" customFormat="1">
      <c r="D642" s="44"/>
      <c r="K642" s="44"/>
      <c r="L642" s="45"/>
      <c r="P642" s="45"/>
      <c r="Q642" s="48"/>
      <c r="R642" s="44"/>
      <c r="T642" s="44"/>
      <c r="X642" s="99"/>
      <c r="Y642" s="46"/>
      <c r="Z642" s="46"/>
      <c r="AA642" s="101"/>
    </row>
    <row r="643" spans="4:27" s="43" customFormat="1">
      <c r="D643" s="44"/>
      <c r="K643" s="44"/>
      <c r="L643" s="45"/>
      <c r="P643" s="45"/>
      <c r="Q643" s="48"/>
      <c r="R643" s="44"/>
      <c r="T643" s="44"/>
      <c r="X643" s="99"/>
      <c r="Y643" s="46"/>
      <c r="Z643" s="46"/>
      <c r="AA643" s="101"/>
    </row>
    <row r="644" spans="4:27" s="43" customFormat="1" ht="15" customHeight="1">
      <c r="D644" s="44"/>
      <c r="K644" s="44"/>
      <c r="L644" s="45"/>
      <c r="P644" s="45"/>
      <c r="Q644" s="48"/>
      <c r="R644" s="44"/>
      <c r="T644" s="44"/>
      <c r="X644" s="46"/>
      <c r="Y644" s="46"/>
      <c r="Z644" s="46"/>
      <c r="AA644" s="101"/>
    </row>
    <row r="645" spans="4:27" s="43" customFormat="1" ht="15" customHeight="1">
      <c r="D645" s="44"/>
      <c r="K645" s="44"/>
      <c r="L645" s="45"/>
      <c r="P645" s="45"/>
      <c r="Q645" s="48"/>
      <c r="R645" s="44"/>
      <c r="T645" s="44"/>
      <c r="X645" s="46"/>
      <c r="Y645" s="46"/>
      <c r="Z645" s="46"/>
      <c r="AA645" s="101"/>
    </row>
    <row r="646" spans="4:27" s="43" customFormat="1" ht="15" customHeight="1">
      <c r="D646" s="44"/>
      <c r="K646" s="44"/>
      <c r="L646" s="45"/>
      <c r="P646" s="45"/>
      <c r="Q646" s="48"/>
      <c r="R646" s="44"/>
      <c r="T646" s="44"/>
      <c r="X646" s="46"/>
      <c r="Y646" s="46"/>
      <c r="Z646" s="46"/>
      <c r="AA646" s="101"/>
    </row>
    <row r="647" spans="4:27" s="43" customFormat="1" ht="15" customHeight="1">
      <c r="D647" s="44"/>
      <c r="K647" s="44"/>
      <c r="L647" s="45"/>
      <c r="P647" s="45"/>
      <c r="Q647" s="48"/>
      <c r="R647" s="44"/>
      <c r="T647" s="44"/>
      <c r="X647" s="46"/>
      <c r="Y647" s="46"/>
      <c r="Z647" s="46"/>
      <c r="AA647" s="101"/>
    </row>
    <row r="648" spans="4:27" s="43" customFormat="1" ht="15" customHeight="1">
      <c r="D648" s="44"/>
      <c r="K648" s="44"/>
      <c r="L648" s="45"/>
      <c r="P648" s="45"/>
      <c r="Q648" s="48"/>
      <c r="R648" s="44"/>
      <c r="T648" s="44"/>
      <c r="X648" s="46"/>
      <c r="Y648" s="46"/>
      <c r="Z648" s="46"/>
      <c r="AA648" s="101"/>
    </row>
    <row r="649" spans="4:27" s="43" customFormat="1" ht="15" customHeight="1">
      <c r="D649" s="44"/>
      <c r="K649" s="44"/>
      <c r="L649" s="45"/>
      <c r="P649" s="45"/>
      <c r="Q649" s="48"/>
      <c r="R649" s="44"/>
      <c r="T649" s="44"/>
      <c r="X649" s="46"/>
      <c r="Y649" s="46"/>
      <c r="Z649" s="46"/>
      <c r="AA649" s="101"/>
    </row>
    <row r="650" spans="4:27" s="43" customFormat="1" ht="15" customHeight="1">
      <c r="D650" s="44"/>
      <c r="K650" s="44"/>
      <c r="L650" s="45"/>
      <c r="P650" s="45"/>
      <c r="Q650" s="48"/>
      <c r="R650" s="44"/>
      <c r="T650" s="44"/>
      <c r="X650" s="46"/>
      <c r="Y650" s="46"/>
      <c r="Z650" s="46"/>
      <c r="AA650" s="101"/>
    </row>
    <row r="651" spans="4:27" s="43" customFormat="1" ht="15" customHeight="1">
      <c r="D651" s="44"/>
      <c r="K651" s="44"/>
      <c r="L651" s="45"/>
      <c r="P651" s="45"/>
      <c r="Q651" s="48"/>
      <c r="R651" s="44"/>
      <c r="T651" s="44"/>
      <c r="X651" s="46"/>
      <c r="Y651" s="46"/>
      <c r="Z651" s="46"/>
      <c r="AA651" s="101"/>
    </row>
    <row r="652" spans="4:27" s="43" customFormat="1" ht="15" customHeight="1">
      <c r="D652" s="44"/>
      <c r="K652" s="44"/>
      <c r="L652" s="45"/>
      <c r="P652" s="45"/>
      <c r="Q652" s="48"/>
      <c r="R652" s="44"/>
      <c r="T652" s="44"/>
      <c r="X652" s="46"/>
      <c r="Y652" s="46"/>
      <c r="Z652" s="46"/>
      <c r="AA652" s="101"/>
    </row>
    <row r="653" spans="4:27" s="43" customFormat="1" ht="15" customHeight="1">
      <c r="D653" s="44"/>
      <c r="K653" s="44"/>
      <c r="L653" s="45"/>
      <c r="P653" s="45"/>
      <c r="Q653" s="48"/>
      <c r="R653" s="44"/>
      <c r="T653" s="44"/>
      <c r="X653" s="46"/>
      <c r="Y653" s="46"/>
      <c r="Z653" s="46"/>
      <c r="AA653" s="101"/>
    </row>
    <row r="654" spans="4:27" s="43" customFormat="1" ht="15" customHeight="1">
      <c r="D654" s="44"/>
      <c r="K654" s="44"/>
      <c r="L654" s="45"/>
      <c r="P654" s="45"/>
      <c r="Q654" s="48"/>
      <c r="R654" s="44"/>
      <c r="T654" s="44"/>
      <c r="X654" s="46"/>
      <c r="Y654" s="46"/>
      <c r="Z654" s="46"/>
      <c r="AA654" s="101"/>
    </row>
    <row r="655" spans="4:27" s="43" customFormat="1" ht="15" customHeight="1">
      <c r="D655" s="44"/>
      <c r="K655" s="44"/>
      <c r="L655" s="45"/>
      <c r="P655" s="45"/>
      <c r="Q655" s="48"/>
      <c r="R655" s="44"/>
      <c r="T655" s="67"/>
      <c r="X655" s="46"/>
      <c r="Y655" s="46"/>
      <c r="Z655" s="46"/>
      <c r="AA655" s="101"/>
    </row>
    <row r="656" spans="4:27" s="43" customFormat="1" ht="15" customHeight="1">
      <c r="D656" s="44"/>
      <c r="K656" s="44"/>
      <c r="L656" s="45"/>
      <c r="P656" s="45"/>
      <c r="Q656" s="48"/>
      <c r="R656" s="44"/>
      <c r="T656" s="67"/>
      <c r="X656" s="46"/>
      <c r="Y656" s="46"/>
      <c r="Z656" s="46"/>
      <c r="AA656" s="101"/>
    </row>
    <row r="657" spans="4:27" s="43" customFormat="1" ht="15" customHeight="1">
      <c r="D657" s="44"/>
      <c r="K657" s="44"/>
      <c r="L657" s="45"/>
      <c r="P657" s="45"/>
      <c r="Q657" s="48"/>
      <c r="R657" s="44"/>
      <c r="T657" s="67"/>
      <c r="X657" s="46"/>
      <c r="Y657" s="46"/>
      <c r="Z657" s="46"/>
      <c r="AA657" s="101"/>
    </row>
    <row r="658" spans="4:27" s="43" customFormat="1" ht="15" customHeight="1">
      <c r="D658" s="44"/>
      <c r="K658" s="44"/>
      <c r="L658" s="45"/>
      <c r="P658" s="45"/>
      <c r="Q658" s="48"/>
      <c r="R658" s="44"/>
      <c r="T658" s="67"/>
      <c r="X658" s="46"/>
      <c r="Y658" s="46"/>
      <c r="Z658" s="46"/>
      <c r="AA658" s="101"/>
    </row>
    <row r="659" spans="4:27" s="43" customFormat="1" ht="15" customHeight="1">
      <c r="D659" s="44"/>
      <c r="K659" s="44"/>
      <c r="L659" s="45"/>
      <c r="P659" s="45"/>
      <c r="Q659" s="48"/>
      <c r="R659" s="44"/>
      <c r="T659" s="67"/>
      <c r="X659" s="46"/>
      <c r="Y659" s="46"/>
      <c r="Z659" s="46"/>
      <c r="AA659" s="101"/>
    </row>
    <row r="660" spans="4:27" s="43" customFormat="1" ht="15" customHeight="1">
      <c r="D660" s="44"/>
      <c r="K660" s="44"/>
      <c r="L660" s="45"/>
      <c r="P660" s="45"/>
      <c r="Q660" s="48"/>
      <c r="R660" s="44"/>
      <c r="T660" s="67"/>
      <c r="X660" s="46"/>
      <c r="Y660" s="46"/>
      <c r="Z660" s="46"/>
      <c r="AA660" s="101"/>
    </row>
    <row r="661" spans="4:27" s="43" customFormat="1" ht="15" customHeight="1">
      <c r="D661" s="44"/>
      <c r="K661" s="44"/>
      <c r="L661" s="45"/>
      <c r="P661" s="45"/>
      <c r="Q661" s="48"/>
      <c r="R661" s="44"/>
      <c r="T661" s="67"/>
      <c r="X661" s="46"/>
      <c r="Y661" s="46"/>
      <c r="Z661" s="46"/>
      <c r="AA661" s="101"/>
    </row>
    <row r="662" spans="4:27" s="43" customFormat="1">
      <c r="D662" s="44"/>
      <c r="K662" s="44"/>
      <c r="L662" s="45"/>
      <c r="P662" s="45"/>
      <c r="Q662" s="48"/>
      <c r="R662" s="44"/>
      <c r="T662" s="44"/>
      <c r="X662" s="99"/>
      <c r="Y662" s="46"/>
      <c r="Z662" s="46"/>
      <c r="AA662" s="101"/>
    </row>
    <row r="663" spans="4:27" s="43" customFormat="1" ht="15" customHeight="1">
      <c r="D663" s="44"/>
      <c r="K663" s="44"/>
      <c r="L663" s="45"/>
      <c r="P663" s="45"/>
      <c r="Q663" s="48"/>
      <c r="R663" s="44"/>
      <c r="T663" s="44"/>
      <c r="X663" s="46"/>
      <c r="Y663" s="46"/>
      <c r="Z663" s="46"/>
      <c r="AA663" s="101"/>
    </row>
    <row r="664" spans="4:27" s="43" customFormat="1" ht="15" customHeight="1">
      <c r="D664" s="44"/>
      <c r="K664" s="44"/>
      <c r="L664" s="45"/>
      <c r="P664" s="45"/>
      <c r="Q664" s="48"/>
      <c r="R664" s="44"/>
      <c r="T664" s="44"/>
      <c r="X664" s="46"/>
      <c r="Y664" s="46"/>
      <c r="Z664" s="46"/>
      <c r="AA664" s="101"/>
    </row>
    <row r="665" spans="4:27" s="43" customFormat="1" ht="15" customHeight="1">
      <c r="D665" s="44"/>
      <c r="K665" s="44"/>
      <c r="L665" s="45"/>
      <c r="P665" s="45"/>
      <c r="Q665" s="48"/>
      <c r="R665" s="44"/>
      <c r="T665" s="44"/>
      <c r="X665" s="46"/>
      <c r="Y665" s="46"/>
      <c r="Z665" s="46"/>
      <c r="AA665" s="101"/>
    </row>
    <row r="666" spans="4:27" s="43" customFormat="1" ht="15" customHeight="1">
      <c r="D666" s="44"/>
      <c r="K666" s="44"/>
      <c r="L666" s="45"/>
      <c r="P666" s="45"/>
      <c r="Q666" s="48"/>
      <c r="R666" s="44"/>
      <c r="T666" s="44"/>
      <c r="X666" s="46"/>
      <c r="Y666" s="46"/>
      <c r="Z666" s="46"/>
      <c r="AA666" s="101"/>
    </row>
    <row r="667" spans="4:27" s="43" customFormat="1">
      <c r="D667" s="44"/>
      <c r="K667" s="44"/>
      <c r="L667" s="45"/>
      <c r="P667" s="45"/>
      <c r="Q667" s="48"/>
      <c r="R667" s="44"/>
      <c r="T667" s="44"/>
      <c r="X667" s="99"/>
      <c r="Y667" s="46"/>
      <c r="Z667" s="46"/>
      <c r="AA667" s="101"/>
    </row>
    <row r="668" spans="4:27" s="43" customFormat="1">
      <c r="D668" s="44"/>
      <c r="K668" s="44"/>
      <c r="L668" s="45"/>
      <c r="P668" s="45"/>
      <c r="Q668" s="48"/>
      <c r="R668" s="44"/>
      <c r="T668" s="67"/>
      <c r="X668" s="99"/>
      <c r="Y668" s="46"/>
      <c r="Z668" s="46"/>
      <c r="AA668" s="101"/>
    </row>
    <row r="669" spans="4:27" s="43" customFormat="1" ht="15" customHeight="1">
      <c r="D669" s="44"/>
      <c r="K669" s="44"/>
      <c r="L669" s="45"/>
      <c r="P669" s="45"/>
      <c r="Q669" s="48"/>
      <c r="R669" s="44"/>
      <c r="T669" s="44"/>
      <c r="X669" s="46"/>
      <c r="Y669" s="46"/>
      <c r="Z669" s="46"/>
      <c r="AA669" s="101"/>
    </row>
    <row r="670" spans="4:27" s="43" customFormat="1" ht="15" customHeight="1">
      <c r="D670" s="44"/>
      <c r="K670" s="44"/>
      <c r="L670" s="45"/>
      <c r="P670" s="45"/>
      <c r="Q670" s="48"/>
      <c r="R670" s="44"/>
      <c r="T670" s="67"/>
      <c r="X670" s="46"/>
      <c r="Y670" s="46"/>
      <c r="Z670" s="46"/>
      <c r="AA670" s="101"/>
    </row>
    <row r="671" spans="4:27" s="43" customFormat="1" ht="15" customHeight="1">
      <c r="D671" s="44"/>
      <c r="K671" s="44"/>
      <c r="L671" s="45"/>
      <c r="P671" s="45"/>
      <c r="Q671" s="48"/>
      <c r="R671" s="44"/>
      <c r="T671" s="67"/>
      <c r="X671" s="46"/>
      <c r="Y671" s="46"/>
      <c r="Z671" s="46"/>
      <c r="AA671" s="101"/>
    </row>
    <row r="672" spans="4:27" s="43" customFormat="1" ht="15" customHeight="1">
      <c r="D672" s="44"/>
      <c r="K672" s="44"/>
      <c r="L672" s="45"/>
      <c r="P672" s="45"/>
      <c r="Q672" s="48"/>
      <c r="R672" s="44"/>
      <c r="T672" s="67"/>
      <c r="X672" s="46"/>
      <c r="Y672" s="46"/>
      <c r="Z672" s="46"/>
      <c r="AA672" s="101"/>
    </row>
    <row r="673" spans="4:27" s="43" customFormat="1" ht="15" customHeight="1">
      <c r="D673" s="44"/>
      <c r="K673" s="44"/>
      <c r="L673" s="45"/>
      <c r="P673" s="45"/>
      <c r="Q673" s="48"/>
      <c r="R673" s="44"/>
      <c r="T673" s="44"/>
      <c r="X673" s="46"/>
      <c r="Y673" s="46"/>
      <c r="Z673" s="46"/>
      <c r="AA673" s="101"/>
    </row>
    <row r="674" spans="4:27" s="43" customFormat="1" ht="15" customHeight="1">
      <c r="D674" s="44"/>
      <c r="K674" s="44"/>
      <c r="L674" s="45"/>
      <c r="P674" s="45"/>
      <c r="Q674" s="48"/>
      <c r="R674" s="44"/>
      <c r="T674" s="44"/>
      <c r="X674" s="46"/>
      <c r="Y674" s="46"/>
      <c r="Z674" s="46"/>
      <c r="AA674" s="101"/>
    </row>
    <row r="675" spans="4:27" s="43" customFormat="1" ht="15" customHeight="1">
      <c r="D675" s="44"/>
      <c r="K675" s="44"/>
      <c r="L675" s="45"/>
      <c r="P675" s="45"/>
      <c r="Q675" s="48"/>
      <c r="R675" s="44"/>
      <c r="T675" s="44"/>
      <c r="X675" s="46"/>
      <c r="Y675" s="46"/>
      <c r="Z675" s="46"/>
      <c r="AA675" s="101"/>
    </row>
    <row r="676" spans="4:27" s="43" customFormat="1" ht="15" customHeight="1">
      <c r="D676" s="44"/>
      <c r="K676" s="44"/>
      <c r="L676" s="45"/>
      <c r="P676" s="45"/>
      <c r="Q676" s="48"/>
      <c r="R676" s="44"/>
      <c r="T676" s="67"/>
      <c r="X676" s="46"/>
      <c r="Y676" s="46"/>
      <c r="Z676" s="46"/>
      <c r="AA676" s="101"/>
    </row>
    <row r="677" spans="4:27" s="43" customFormat="1" ht="15" customHeight="1">
      <c r="D677" s="44"/>
      <c r="K677" s="44"/>
      <c r="L677" s="45"/>
      <c r="P677" s="45"/>
      <c r="Q677" s="48"/>
      <c r="R677" s="44"/>
      <c r="T677" s="67"/>
      <c r="X677" s="46"/>
      <c r="Y677" s="46"/>
      <c r="Z677" s="46"/>
      <c r="AA677" s="101"/>
    </row>
    <row r="678" spans="4:27" s="43" customFormat="1" ht="15" customHeight="1">
      <c r="D678" s="44"/>
      <c r="K678" s="44"/>
      <c r="L678" s="45"/>
      <c r="P678" s="45"/>
      <c r="Q678" s="48"/>
      <c r="R678" s="44"/>
      <c r="T678" s="67"/>
      <c r="X678" s="46"/>
      <c r="Y678" s="46"/>
      <c r="Z678" s="46"/>
      <c r="AA678" s="101"/>
    </row>
    <row r="679" spans="4:27" s="43" customFormat="1" ht="15" customHeight="1">
      <c r="D679" s="44"/>
      <c r="K679" s="44"/>
      <c r="L679" s="45"/>
      <c r="P679" s="45"/>
      <c r="Q679" s="48"/>
      <c r="R679" s="44"/>
      <c r="T679" s="67"/>
      <c r="X679" s="46"/>
      <c r="Y679" s="46"/>
      <c r="Z679" s="46"/>
      <c r="AA679" s="101"/>
    </row>
    <row r="680" spans="4:27" s="43" customFormat="1">
      <c r="D680" s="44"/>
      <c r="K680" s="44"/>
      <c r="L680" s="45"/>
      <c r="P680" s="45"/>
      <c r="Q680" s="48"/>
      <c r="R680" s="44"/>
      <c r="T680" s="44"/>
      <c r="X680" s="99"/>
      <c r="Y680" s="46"/>
      <c r="Z680" s="46"/>
      <c r="AA680" s="101"/>
    </row>
    <row r="681" spans="4:27" s="43" customFormat="1" ht="15" customHeight="1">
      <c r="D681" s="44"/>
      <c r="K681" s="44"/>
      <c r="L681" s="45"/>
      <c r="P681" s="45"/>
      <c r="Q681" s="48"/>
      <c r="R681" s="44"/>
      <c r="T681" s="44"/>
      <c r="X681" s="46"/>
      <c r="Y681" s="46"/>
      <c r="Z681" s="46"/>
      <c r="AA681" s="101"/>
    </row>
    <row r="682" spans="4:27" s="43" customFormat="1" ht="15" customHeight="1">
      <c r="D682" s="44"/>
      <c r="K682" s="44"/>
      <c r="L682" s="45"/>
      <c r="P682" s="45"/>
      <c r="Q682" s="48"/>
      <c r="R682" s="44"/>
      <c r="T682" s="44"/>
      <c r="X682" s="46"/>
      <c r="Y682" s="46"/>
      <c r="Z682" s="46"/>
      <c r="AA682" s="101"/>
    </row>
    <row r="683" spans="4:27" s="43" customFormat="1" ht="15" customHeight="1">
      <c r="D683" s="44"/>
      <c r="K683" s="44"/>
      <c r="L683" s="45"/>
      <c r="P683" s="45"/>
      <c r="Q683" s="48"/>
      <c r="R683" s="44"/>
      <c r="T683" s="44"/>
      <c r="X683" s="46"/>
      <c r="Y683" s="46"/>
      <c r="Z683" s="46"/>
      <c r="AA683" s="101"/>
    </row>
    <row r="684" spans="4:27" s="43" customFormat="1" ht="15" customHeight="1">
      <c r="D684" s="44"/>
      <c r="K684" s="44"/>
      <c r="L684" s="45"/>
      <c r="P684" s="45"/>
      <c r="Q684" s="48"/>
      <c r="R684" s="44"/>
      <c r="T684" s="44"/>
      <c r="X684" s="46"/>
      <c r="Y684" s="46"/>
      <c r="Z684" s="46"/>
      <c r="AA684" s="101"/>
    </row>
    <row r="685" spans="4:27" s="43" customFormat="1" ht="15" customHeight="1">
      <c r="D685" s="44"/>
      <c r="K685" s="44"/>
      <c r="L685" s="45"/>
      <c r="P685" s="45"/>
      <c r="Q685" s="48"/>
      <c r="R685" s="44"/>
      <c r="T685" s="44"/>
      <c r="X685" s="46"/>
      <c r="Y685" s="46"/>
      <c r="Z685" s="46"/>
      <c r="AA685" s="101"/>
    </row>
    <row r="686" spans="4:27" s="43" customFormat="1" ht="15" customHeight="1">
      <c r="D686" s="44"/>
      <c r="K686" s="44"/>
      <c r="L686" s="45"/>
      <c r="P686" s="45"/>
      <c r="Q686" s="48"/>
      <c r="R686" s="44"/>
      <c r="T686" s="44"/>
      <c r="X686" s="46"/>
      <c r="Y686" s="46"/>
      <c r="Z686" s="46"/>
      <c r="AA686" s="101"/>
    </row>
    <row r="687" spans="4:27" s="43" customFormat="1">
      <c r="D687" s="44"/>
      <c r="K687" s="44"/>
      <c r="L687" s="45"/>
      <c r="P687" s="45"/>
      <c r="Q687" s="48"/>
      <c r="R687" s="44"/>
      <c r="T687" s="67"/>
      <c r="X687" s="99"/>
      <c r="Y687" s="46"/>
      <c r="Z687" s="46"/>
      <c r="AA687" s="101"/>
    </row>
    <row r="688" spans="4:27" s="43" customFormat="1" ht="15" customHeight="1">
      <c r="D688" s="44"/>
      <c r="K688" s="44"/>
      <c r="L688" s="45"/>
      <c r="P688" s="45"/>
      <c r="Q688" s="48"/>
      <c r="R688" s="44"/>
      <c r="T688" s="44"/>
      <c r="X688" s="46"/>
      <c r="Y688" s="46"/>
      <c r="Z688" s="46"/>
      <c r="AA688" s="101"/>
    </row>
    <row r="689" spans="4:27" s="43" customFormat="1">
      <c r="D689" s="44"/>
      <c r="K689" s="44"/>
      <c r="L689" s="45"/>
      <c r="P689" s="45"/>
      <c r="Q689" s="48"/>
      <c r="R689" s="44"/>
      <c r="T689" s="67"/>
      <c r="X689" s="99"/>
      <c r="Y689" s="46"/>
      <c r="Z689" s="46"/>
      <c r="AA689" s="101"/>
    </row>
    <row r="690" spans="4:27" s="43" customFormat="1" ht="15" customHeight="1">
      <c r="D690" s="44"/>
      <c r="K690" s="44"/>
      <c r="L690" s="45"/>
      <c r="P690" s="45"/>
      <c r="Q690" s="48"/>
      <c r="R690" s="44"/>
      <c r="T690" s="44"/>
      <c r="X690" s="46"/>
      <c r="Y690" s="46"/>
      <c r="Z690" s="46"/>
      <c r="AA690" s="101"/>
    </row>
    <row r="691" spans="4:27" s="43" customFormat="1" ht="15" customHeight="1">
      <c r="D691" s="44"/>
      <c r="K691" s="44"/>
      <c r="L691" s="45"/>
      <c r="P691" s="45"/>
      <c r="Q691" s="48"/>
      <c r="R691" s="44"/>
      <c r="T691" s="44"/>
      <c r="X691" s="46"/>
      <c r="Y691" s="46"/>
      <c r="Z691" s="46"/>
      <c r="AA691" s="101"/>
    </row>
    <row r="692" spans="4:27" s="43" customFormat="1" ht="15" customHeight="1">
      <c r="D692" s="44"/>
      <c r="K692" s="44"/>
      <c r="L692" s="45"/>
      <c r="P692" s="45"/>
      <c r="Q692" s="48"/>
      <c r="R692" s="44"/>
      <c r="T692" s="44"/>
      <c r="X692" s="46"/>
      <c r="Y692" s="46"/>
      <c r="Z692" s="46"/>
      <c r="AA692" s="101"/>
    </row>
    <row r="693" spans="4:27" s="43" customFormat="1" ht="15" customHeight="1">
      <c r="D693" s="44"/>
      <c r="K693" s="44"/>
      <c r="L693" s="45"/>
      <c r="P693" s="45"/>
      <c r="Q693" s="48"/>
      <c r="R693" s="44"/>
      <c r="T693" s="44"/>
      <c r="X693" s="46"/>
      <c r="Y693" s="46"/>
      <c r="Z693" s="46"/>
      <c r="AA693" s="101"/>
    </row>
    <row r="694" spans="4:27" s="43" customFormat="1" ht="15" customHeight="1">
      <c r="D694" s="44"/>
      <c r="K694" s="44"/>
      <c r="L694" s="45"/>
      <c r="P694" s="45"/>
      <c r="Q694" s="48"/>
      <c r="R694" s="44"/>
      <c r="T694" s="67"/>
      <c r="X694" s="46"/>
      <c r="Y694" s="46"/>
      <c r="Z694" s="46"/>
      <c r="AA694" s="101"/>
    </row>
    <row r="695" spans="4:27" s="43" customFormat="1" ht="15" customHeight="1">
      <c r="D695" s="44"/>
      <c r="K695" s="44"/>
      <c r="L695" s="45"/>
      <c r="P695" s="45"/>
      <c r="Q695" s="48"/>
      <c r="R695" s="44"/>
      <c r="T695" s="67"/>
      <c r="X695" s="46"/>
      <c r="Y695" s="46"/>
      <c r="Z695" s="46"/>
      <c r="AA695" s="101"/>
    </row>
    <row r="696" spans="4:27" s="43" customFormat="1" ht="15" customHeight="1">
      <c r="D696" s="44"/>
      <c r="K696" s="44"/>
      <c r="L696" s="45"/>
      <c r="P696" s="45"/>
      <c r="Q696" s="48"/>
      <c r="R696" s="44"/>
      <c r="T696" s="67"/>
      <c r="X696" s="46"/>
      <c r="Y696" s="46"/>
      <c r="Z696" s="46"/>
      <c r="AA696" s="101"/>
    </row>
    <row r="697" spans="4:27" s="43" customFormat="1" ht="15" customHeight="1">
      <c r="D697" s="44"/>
      <c r="K697" s="44"/>
      <c r="L697" s="45"/>
      <c r="P697" s="45"/>
      <c r="Q697" s="48"/>
      <c r="R697" s="44"/>
      <c r="T697" s="67"/>
      <c r="X697" s="46"/>
      <c r="Y697" s="46"/>
      <c r="Z697" s="46"/>
      <c r="AA697" s="101"/>
    </row>
    <row r="698" spans="4:27" s="43" customFormat="1" ht="15" customHeight="1">
      <c r="D698" s="44"/>
      <c r="K698" s="44"/>
      <c r="L698" s="45"/>
      <c r="P698" s="45"/>
      <c r="Q698" s="48"/>
      <c r="R698" s="44"/>
      <c r="T698" s="67"/>
      <c r="X698" s="46"/>
      <c r="Y698" s="46"/>
      <c r="Z698" s="46"/>
      <c r="AA698" s="101"/>
    </row>
    <row r="699" spans="4:27" s="43" customFormat="1" ht="15" customHeight="1">
      <c r="D699" s="44"/>
      <c r="K699" s="44"/>
      <c r="L699" s="45"/>
      <c r="P699" s="45"/>
      <c r="Q699" s="48"/>
      <c r="R699" s="44"/>
      <c r="T699" s="67"/>
      <c r="X699" s="46"/>
      <c r="Y699" s="46"/>
      <c r="Z699" s="46"/>
      <c r="AA699" s="101"/>
    </row>
    <row r="700" spans="4:27" s="43" customFormat="1" ht="15" customHeight="1">
      <c r="D700" s="44"/>
      <c r="K700" s="44"/>
      <c r="L700" s="45"/>
      <c r="P700" s="45"/>
      <c r="Q700" s="48"/>
      <c r="R700" s="44"/>
      <c r="T700" s="44"/>
      <c r="X700" s="46"/>
      <c r="Y700" s="46"/>
      <c r="Z700" s="46"/>
      <c r="AA700" s="101"/>
    </row>
    <row r="701" spans="4:27" s="43" customFormat="1" ht="15" customHeight="1">
      <c r="D701" s="44"/>
      <c r="K701" s="44"/>
      <c r="L701" s="45"/>
      <c r="P701" s="45"/>
      <c r="Q701" s="48"/>
      <c r="R701" s="44"/>
      <c r="T701" s="44"/>
      <c r="X701" s="46"/>
      <c r="Y701" s="46"/>
      <c r="Z701" s="46"/>
      <c r="AA701" s="101"/>
    </row>
    <row r="702" spans="4:27" s="43" customFormat="1" ht="15" customHeight="1">
      <c r="D702" s="44"/>
      <c r="K702" s="44"/>
      <c r="L702" s="45"/>
      <c r="P702" s="45"/>
      <c r="Q702" s="48"/>
      <c r="R702" s="44"/>
      <c r="T702" s="44"/>
      <c r="X702" s="46"/>
      <c r="Y702" s="46"/>
      <c r="Z702" s="46"/>
      <c r="AA702" s="101"/>
    </row>
    <row r="703" spans="4:27" s="43" customFormat="1">
      <c r="D703" s="44"/>
      <c r="K703" s="44"/>
      <c r="L703" s="45"/>
      <c r="P703" s="45"/>
      <c r="Q703" s="48"/>
      <c r="R703" s="44"/>
      <c r="T703" s="44"/>
      <c r="X703" s="99"/>
      <c r="Y703" s="46"/>
      <c r="Z703" s="46"/>
      <c r="AA703" s="101"/>
    </row>
    <row r="704" spans="4:27" s="43" customFormat="1" ht="15" customHeight="1">
      <c r="D704" s="44"/>
      <c r="K704" s="44"/>
      <c r="L704" s="45"/>
      <c r="P704" s="45"/>
      <c r="Q704" s="48"/>
      <c r="R704" s="44"/>
      <c r="T704" s="44"/>
      <c r="X704" s="46"/>
      <c r="Y704" s="46"/>
      <c r="Z704" s="46"/>
      <c r="AA704" s="101"/>
    </row>
    <row r="705" spans="4:27" s="43" customFormat="1" ht="15" customHeight="1">
      <c r="D705" s="44"/>
      <c r="K705" s="44"/>
      <c r="L705" s="45"/>
      <c r="P705" s="45"/>
      <c r="Q705" s="48"/>
      <c r="R705" s="44"/>
      <c r="T705" s="44"/>
      <c r="X705" s="46"/>
      <c r="Y705" s="46"/>
      <c r="Z705" s="46"/>
      <c r="AA705" s="101"/>
    </row>
    <row r="706" spans="4:27" s="43" customFormat="1" ht="15" customHeight="1">
      <c r="D706" s="44"/>
      <c r="K706" s="44"/>
      <c r="L706" s="45"/>
      <c r="P706" s="45"/>
      <c r="Q706" s="48"/>
      <c r="R706" s="44"/>
      <c r="T706" s="44"/>
      <c r="X706" s="46"/>
      <c r="Y706" s="46"/>
      <c r="Z706" s="46"/>
      <c r="AA706" s="101"/>
    </row>
    <row r="707" spans="4:27" s="43" customFormat="1" ht="15" customHeight="1">
      <c r="D707" s="44"/>
      <c r="K707" s="44"/>
      <c r="L707" s="45"/>
      <c r="P707" s="45"/>
      <c r="Q707" s="48"/>
      <c r="R707" s="44"/>
      <c r="T707" s="44"/>
      <c r="X707" s="46"/>
      <c r="Y707" s="46"/>
      <c r="Z707" s="46"/>
      <c r="AA707" s="101"/>
    </row>
    <row r="708" spans="4:27" s="43" customFormat="1" ht="15" customHeight="1">
      <c r="D708" s="44"/>
      <c r="K708" s="44"/>
      <c r="L708" s="45"/>
      <c r="P708" s="45"/>
      <c r="Q708" s="48"/>
      <c r="R708" s="44"/>
      <c r="T708" s="44"/>
      <c r="X708" s="46"/>
      <c r="Y708" s="46"/>
      <c r="Z708" s="46"/>
      <c r="AA708" s="101"/>
    </row>
    <row r="709" spans="4:27" s="43" customFormat="1" ht="15" customHeight="1">
      <c r="D709" s="44"/>
      <c r="K709" s="44"/>
      <c r="L709" s="45"/>
      <c r="P709" s="45"/>
      <c r="Q709" s="48"/>
      <c r="R709" s="44"/>
      <c r="T709" s="44"/>
      <c r="X709" s="46"/>
      <c r="Y709" s="46"/>
      <c r="Z709" s="46"/>
      <c r="AA709" s="101"/>
    </row>
    <row r="710" spans="4:27" s="43" customFormat="1" ht="15" customHeight="1">
      <c r="D710" s="44"/>
      <c r="K710" s="44"/>
      <c r="L710" s="45"/>
      <c r="P710" s="45"/>
      <c r="Q710" s="48"/>
      <c r="R710" s="44"/>
      <c r="T710" s="44"/>
      <c r="X710" s="46"/>
      <c r="Y710" s="46"/>
      <c r="Z710" s="46"/>
      <c r="AA710" s="101"/>
    </row>
    <row r="711" spans="4:27" s="43" customFormat="1" ht="15" customHeight="1">
      <c r="D711" s="44"/>
      <c r="K711" s="44"/>
      <c r="L711" s="45"/>
      <c r="P711" s="45"/>
      <c r="Q711" s="48"/>
      <c r="R711" s="44"/>
      <c r="T711" s="44"/>
      <c r="X711" s="46"/>
      <c r="Y711" s="46"/>
      <c r="Z711" s="46"/>
      <c r="AA711" s="101"/>
    </row>
    <row r="712" spans="4:27" s="43" customFormat="1" ht="15" customHeight="1">
      <c r="D712" s="44"/>
      <c r="K712" s="44"/>
      <c r="L712" s="45"/>
      <c r="P712" s="45"/>
      <c r="Q712" s="48"/>
      <c r="R712" s="44"/>
      <c r="T712" s="44"/>
      <c r="X712" s="46"/>
      <c r="Y712" s="46"/>
      <c r="Z712" s="46"/>
      <c r="AA712" s="101"/>
    </row>
    <row r="713" spans="4:27" s="43" customFormat="1" ht="15" customHeight="1">
      <c r="D713" s="44"/>
      <c r="K713" s="44"/>
      <c r="L713" s="45"/>
      <c r="P713" s="45"/>
      <c r="Q713" s="48"/>
      <c r="R713" s="44"/>
      <c r="T713" s="44"/>
      <c r="X713" s="46"/>
      <c r="Y713" s="46"/>
      <c r="Z713" s="46"/>
      <c r="AA713" s="101"/>
    </row>
    <row r="714" spans="4:27" s="43" customFormat="1" ht="15" customHeight="1">
      <c r="D714" s="44"/>
      <c r="K714" s="44"/>
      <c r="L714" s="45"/>
      <c r="P714" s="45"/>
      <c r="Q714" s="48"/>
      <c r="R714" s="44"/>
      <c r="T714" s="44"/>
      <c r="X714" s="46"/>
      <c r="Y714" s="46"/>
      <c r="Z714" s="46"/>
      <c r="AA714" s="101"/>
    </row>
    <row r="715" spans="4:27" s="43" customFormat="1" ht="15" customHeight="1">
      <c r="D715" s="44"/>
      <c r="K715" s="44"/>
      <c r="L715" s="45"/>
      <c r="P715" s="45"/>
      <c r="Q715" s="48"/>
      <c r="R715" s="44"/>
      <c r="T715" s="44"/>
      <c r="X715" s="46"/>
      <c r="Y715" s="46"/>
      <c r="Z715" s="46"/>
      <c r="AA715" s="101"/>
    </row>
    <row r="716" spans="4:27" s="43" customFormat="1">
      <c r="D716" s="44"/>
      <c r="K716" s="44"/>
      <c r="L716" s="45"/>
      <c r="P716" s="45"/>
      <c r="Q716" s="48"/>
      <c r="R716" s="44"/>
      <c r="T716" s="44"/>
      <c r="X716" s="99"/>
      <c r="Y716" s="46"/>
      <c r="Z716" s="46"/>
      <c r="AA716" s="101"/>
    </row>
    <row r="717" spans="4:27" s="43" customFormat="1" ht="15" customHeight="1">
      <c r="D717" s="44"/>
      <c r="K717" s="44"/>
      <c r="L717" s="45"/>
      <c r="P717" s="45"/>
      <c r="Q717" s="48"/>
      <c r="R717" s="44"/>
      <c r="T717" s="44"/>
      <c r="X717" s="46"/>
      <c r="Y717" s="46"/>
      <c r="Z717" s="46"/>
      <c r="AA717" s="101"/>
    </row>
    <row r="718" spans="4:27" s="43" customFormat="1" ht="15" customHeight="1">
      <c r="D718" s="44"/>
      <c r="K718" s="44"/>
      <c r="L718" s="45"/>
      <c r="P718" s="45"/>
      <c r="Q718" s="48"/>
      <c r="R718" s="44"/>
      <c r="T718" s="44"/>
      <c r="X718" s="46"/>
      <c r="Y718" s="46"/>
      <c r="Z718" s="46"/>
      <c r="AA718" s="101"/>
    </row>
    <row r="719" spans="4:27" s="43" customFormat="1" ht="15" customHeight="1">
      <c r="D719" s="44"/>
      <c r="K719" s="44"/>
      <c r="L719" s="45"/>
      <c r="P719" s="45"/>
      <c r="Q719" s="48"/>
      <c r="R719" s="44"/>
      <c r="T719" s="44"/>
      <c r="X719" s="46"/>
      <c r="Y719" s="46"/>
      <c r="Z719" s="46"/>
      <c r="AA719" s="101"/>
    </row>
    <row r="720" spans="4:27" s="43" customFormat="1" ht="15" customHeight="1">
      <c r="D720" s="44"/>
      <c r="K720" s="44"/>
      <c r="L720" s="45"/>
      <c r="P720" s="45"/>
      <c r="Q720" s="48"/>
      <c r="R720" s="44"/>
      <c r="T720" s="44"/>
      <c r="X720" s="46"/>
      <c r="Y720" s="46"/>
      <c r="Z720" s="46"/>
      <c r="AA720" s="101"/>
    </row>
    <row r="721" spans="4:27" s="43" customFormat="1" ht="15" customHeight="1">
      <c r="D721" s="44"/>
      <c r="K721" s="44"/>
      <c r="L721" s="45"/>
      <c r="P721" s="45"/>
      <c r="Q721" s="48"/>
      <c r="R721" s="44"/>
      <c r="T721" s="44"/>
      <c r="X721" s="46"/>
      <c r="Y721" s="46"/>
      <c r="Z721" s="46"/>
      <c r="AA721" s="101"/>
    </row>
    <row r="722" spans="4:27" s="43" customFormat="1" ht="15" customHeight="1">
      <c r="D722" s="44"/>
      <c r="K722" s="44"/>
      <c r="L722" s="45"/>
      <c r="P722" s="45"/>
      <c r="Q722" s="48"/>
      <c r="R722" s="44"/>
      <c r="T722" s="44"/>
      <c r="X722" s="46"/>
      <c r="Y722" s="46"/>
      <c r="Z722" s="46"/>
      <c r="AA722" s="101"/>
    </row>
    <row r="723" spans="4:27" s="43" customFormat="1" ht="15" customHeight="1">
      <c r="D723" s="44"/>
      <c r="K723" s="44"/>
      <c r="L723" s="45"/>
      <c r="P723" s="45"/>
      <c r="Q723" s="48"/>
      <c r="R723" s="44"/>
      <c r="T723" s="67"/>
      <c r="X723" s="46"/>
      <c r="Y723" s="46"/>
      <c r="Z723" s="46"/>
      <c r="AA723" s="101"/>
    </row>
    <row r="724" spans="4:27" s="43" customFormat="1" ht="15" customHeight="1">
      <c r="D724" s="44"/>
      <c r="K724" s="44"/>
      <c r="L724" s="45"/>
      <c r="P724" s="45"/>
      <c r="Q724" s="48"/>
      <c r="R724" s="44"/>
      <c r="T724" s="67"/>
      <c r="X724" s="46"/>
      <c r="Y724" s="46"/>
      <c r="Z724" s="46"/>
      <c r="AA724" s="101"/>
    </row>
    <row r="725" spans="4:27" s="43" customFormat="1" ht="15" customHeight="1">
      <c r="D725" s="44"/>
      <c r="K725" s="44"/>
      <c r="L725" s="45"/>
      <c r="P725" s="45"/>
      <c r="Q725" s="48"/>
      <c r="R725" s="44"/>
      <c r="T725" s="44"/>
      <c r="X725" s="46"/>
      <c r="Y725" s="46"/>
      <c r="Z725" s="46"/>
      <c r="AA725" s="101"/>
    </row>
    <row r="726" spans="4:27" s="43" customFormat="1" ht="15" customHeight="1">
      <c r="D726" s="44"/>
      <c r="K726" s="44"/>
      <c r="L726" s="45"/>
      <c r="P726" s="45"/>
      <c r="Q726" s="48"/>
      <c r="R726" s="44"/>
      <c r="T726" s="44"/>
      <c r="X726" s="46"/>
      <c r="Y726" s="46"/>
      <c r="Z726" s="46"/>
      <c r="AA726" s="101"/>
    </row>
    <row r="727" spans="4:27" s="43" customFormat="1">
      <c r="D727" s="44"/>
      <c r="K727" s="44"/>
      <c r="L727" s="45"/>
      <c r="P727" s="45"/>
      <c r="Q727" s="48"/>
      <c r="R727" s="44"/>
      <c r="T727" s="44"/>
      <c r="X727" s="99"/>
      <c r="Y727" s="46"/>
      <c r="Z727" s="46"/>
      <c r="AA727" s="101"/>
    </row>
    <row r="728" spans="4:27" s="43" customFormat="1">
      <c r="D728" s="44"/>
      <c r="K728" s="44"/>
      <c r="L728" s="45"/>
      <c r="P728" s="45"/>
      <c r="Q728" s="48"/>
      <c r="R728" s="44"/>
      <c r="T728" s="44"/>
      <c r="X728" s="99"/>
      <c r="Y728" s="46"/>
      <c r="Z728" s="46"/>
      <c r="AA728" s="101"/>
    </row>
    <row r="729" spans="4:27" s="43" customFormat="1" ht="15" customHeight="1">
      <c r="D729" s="44"/>
      <c r="K729" s="44"/>
      <c r="L729" s="45"/>
      <c r="P729" s="45"/>
      <c r="Q729" s="48"/>
      <c r="R729" s="44"/>
      <c r="T729" s="44"/>
      <c r="X729" s="46"/>
      <c r="Y729" s="46"/>
      <c r="Z729" s="46"/>
      <c r="AA729" s="101"/>
    </row>
    <row r="730" spans="4:27" s="43" customFormat="1" ht="15" customHeight="1">
      <c r="D730" s="44"/>
      <c r="K730" s="44"/>
      <c r="L730" s="45"/>
      <c r="P730" s="45"/>
      <c r="Q730" s="48"/>
      <c r="R730" s="44"/>
      <c r="T730" s="44"/>
      <c r="X730" s="46"/>
      <c r="Y730" s="46"/>
      <c r="Z730" s="46"/>
      <c r="AA730" s="101"/>
    </row>
    <row r="731" spans="4:27" s="43" customFormat="1" ht="15" customHeight="1">
      <c r="D731" s="44"/>
      <c r="K731" s="44"/>
      <c r="L731" s="45"/>
      <c r="P731" s="45"/>
      <c r="Q731" s="48"/>
      <c r="R731" s="44"/>
      <c r="T731" s="44"/>
      <c r="X731" s="46"/>
      <c r="Y731" s="46"/>
      <c r="Z731" s="46"/>
      <c r="AA731" s="101"/>
    </row>
    <row r="732" spans="4:27" s="43" customFormat="1" ht="15" customHeight="1">
      <c r="D732" s="44"/>
      <c r="K732" s="44"/>
      <c r="L732" s="45"/>
      <c r="P732" s="45"/>
      <c r="Q732" s="48"/>
      <c r="R732" s="44"/>
      <c r="T732" s="44"/>
      <c r="X732" s="46"/>
      <c r="Y732" s="46"/>
      <c r="Z732" s="46"/>
      <c r="AA732" s="101"/>
    </row>
    <row r="733" spans="4:27" s="43" customFormat="1" ht="15" customHeight="1">
      <c r="D733" s="44"/>
      <c r="K733" s="44"/>
      <c r="L733" s="45"/>
      <c r="P733" s="45"/>
      <c r="Q733" s="48"/>
      <c r="R733" s="44"/>
      <c r="T733" s="44"/>
      <c r="X733" s="46"/>
      <c r="Y733" s="46"/>
      <c r="Z733" s="46"/>
      <c r="AA733" s="101"/>
    </row>
    <row r="734" spans="4:27" s="43" customFormat="1" ht="15" customHeight="1">
      <c r="D734" s="44"/>
      <c r="K734" s="44"/>
      <c r="L734" s="45"/>
      <c r="P734" s="45"/>
      <c r="Q734" s="48"/>
      <c r="R734" s="44"/>
      <c r="T734" s="44"/>
      <c r="X734" s="46"/>
      <c r="Y734" s="46"/>
      <c r="Z734" s="46"/>
      <c r="AA734" s="101"/>
    </row>
    <row r="735" spans="4:27" s="43" customFormat="1" ht="15" customHeight="1">
      <c r="D735" s="44"/>
      <c r="K735" s="44"/>
      <c r="L735" s="45"/>
      <c r="P735" s="45"/>
      <c r="Q735" s="48"/>
      <c r="R735" s="44"/>
      <c r="T735" s="44"/>
      <c r="X735" s="46"/>
      <c r="Y735" s="46"/>
      <c r="Z735" s="46"/>
      <c r="AA735" s="101"/>
    </row>
    <row r="736" spans="4:27" s="43" customFormat="1" ht="15" customHeight="1">
      <c r="D736" s="44"/>
      <c r="K736" s="44"/>
      <c r="L736" s="45"/>
      <c r="P736" s="45"/>
      <c r="Q736" s="48"/>
      <c r="R736" s="44"/>
      <c r="T736" s="44"/>
      <c r="X736" s="46"/>
      <c r="Y736" s="46"/>
      <c r="Z736" s="46"/>
      <c r="AA736" s="101"/>
    </row>
    <row r="737" spans="4:27" s="43" customFormat="1" ht="15" customHeight="1">
      <c r="D737" s="44"/>
      <c r="K737" s="44"/>
      <c r="L737" s="45"/>
      <c r="P737" s="45"/>
      <c r="Q737" s="48"/>
      <c r="R737" s="44"/>
      <c r="T737" s="44"/>
      <c r="X737" s="46"/>
      <c r="Y737" s="46"/>
      <c r="Z737" s="46"/>
      <c r="AA737" s="101"/>
    </row>
    <row r="738" spans="4:27" s="43" customFormat="1" ht="15" customHeight="1">
      <c r="D738" s="44"/>
      <c r="K738" s="44"/>
      <c r="L738" s="45"/>
      <c r="P738" s="45"/>
      <c r="Q738" s="48"/>
      <c r="R738" s="44"/>
      <c r="T738" s="44"/>
      <c r="X738" s="46"/>
      <c r="Y738" s="46"/>
      <c r="Z738" s="46"/>
      <c r="AA738" s="101"/>
    </row>
    <row r="739" spans="4:27" s="43" customFormat="1" ht="15" customHeight="1">
      <c r="D739" s="44"/>
      <c r="K739" s="44"/>
      <c r="L739" s="45"/>
      <c r="P739" s="45"/>
      <c r="Q739" s="48"/>
      <c r="R739" s="44"/>
      <c r="T739" s="44"/>
      <c r="X739" s="46"/>
      <c r="Y739" s="46"/>
      <c r="Z739" s="46"/>
      <c r="AA739" s="101"/>
    </row>
    <row r="740" spans="4:27" s="43" customFormat="1" ht="15" customHeight="1">
      <c r="D740" s="44"/>
      <c r="K740" s="44"/>
      <c r="L740" s="45"/>
      <c r="P740" s="45"/>
      <c r="Q740" s="48"/>
      <c r="R740" s="44"/>
      <c r="T740" s="44"/>
      <c r="X740" s="46"/>
      <c r="Y740" s="46"/>
      <c r="Z740" s="46"/>
      <c r="AA740" s="101"/>
    </row>
    <row r="741" spans="4:27" s="43" customFormat="1" ht="15" customHeight="1">
      <c r="D741" s="44"/>
      <c r="K741" s="44"/>
      <c r="L741" s="45"/>
      <c r="P741" s="45"/>
      <c r="Q741" s="48"/>
      <c r="R741" s="44"/>
      <c r="T741" s="44"/>
      <c r="X741" s="46"/>
      <c r="Y741" s="46"/>
      <c r="Z741" s="46"/>
      <c r="AA741" s="101"/>
    </row>
    <row r="742" spans="4:27" s="43" customFormat="1" ht="15" customHeight="1">
      <c r="D742" s="44"/>
      <c r="K742" s="44"/>
      <c r="L742" s="45"/>
      <c r="P742" s="45"/>
      <c r="Q742" s="48"/>
      <c r="R742" s="44"/>
      <c r="T742" s="44"/>
      <c r="X742" s="46"/>
      <c r="Y742" s="46"/>
      <c r="Z742" s="46"/>
      <c r="AA742" s="101"/>
    </row>
    <row r="743" spans="4:27" s="43" customFormat="1" ht="15" customHeight="1">
      <c r="D743" s="44"/>
      <c r="K743" s="44"/>
      <c r="L743" s="45"/>
      <c r="P743" s="45"/>
      <c r="Q743" s="48"/>
      <c r="R743" s="44"/>
      <c r="T743" s="67"/>
      <c r="X743" s="46"/>
      <c r="Y743" s="46"/>
      <c r="Z743" s="46"/>
      <c r="AA743" s="101"/>
    </row>
    <row r="744" spans="4:27" s="43" customFormat="1" ht="15" customHeight="1">
      <c r="D744" s="44"/>
      <c r="K744" s="44"/>
      <c r="L744" s="45"/>
      <c r="P744" s="45"/>
      <c r="Q744" s="48"/>
      <c r="R744" s="44"/>
      <c r="T744" s="44"/>
      <c r="X744" s="46"/>
      <c r="Y744" s="46"/>
      <c r="Z744" s="46"/>
      <c r="AA744" s="101"/>
    </row>
    <row r="745" spans="4:27" s="43" customFormat="1" ht="15" customHeight="1">
      <c r="D745" s="44"/>
      <c r="K745" s="44"/>
      <c r="L745" s="45"/>
      <c r="P745" s="45"/>
      <c r="Q745" s="48"/>
      <c r="R745" s="44"/>
      <c r="T745" s="44"/>
      <c r="X745" s="46"/>
      <c r="Y745" s="46"/>
      <c r="Z745" s="46"/>
      <c r="AA745" s="101"/>
    </row>
    <row r="746" spans="4:27" s="43" customFormat="1" ht="15" customHeight="1">
      <c r="D746" s="44"/>
      <c r="K746" s="44"/>
      <c r="L746" s="45"/>
      <c r="P746" s="45"/>
      <c r="Q746" s="48"/>
      <c r="R746" s="44"/>
      <c r="T746" s="44"/>
      <c r="X746" s="46"/>
      <c r="Y746" s="46"/>
      <c r="Z746" s="46"/>
      <c r="AA746" s="101"/>
    </row>
    <row r="747" spans="4:27" s="43" customFormat="1" ht="15" customHeight="1">
      <c r="D747" s="44"/>
      <c r="K747" s="44"/>
      <c r="L747" s="45"/>
      <c r="P747" s="45"/>
      <c r="Q747" s="48"/>
      <c r="R747" s="44"/>
      <c r="T747" s="44"/>
      <c r="X747" s="46"/>
      <c r="Y747" s="46"/>
      <c r="Z747" s="46"/>
      <c r="AA747" s="101"/>
    </row>
    <row r="748" spans="4:27" s="43" customFormat="1" ht="15" customHeight="1">
      <c r="D748" s="44"/>
      <c r="K748" s="44"/>
      <c r="L748" s="45"/>
      <c r="P748" s="45"/>
      <c r="Q748" s="48"/>
      <c r="R748" s="44"/>
      <c r="T748" s="44"/>
      <c r="X748" s="46"/>
      <c r="Y748" s="46"/>
      <c r="Z748" s="46"/>
      <c r="AA748" s="101"/>
    </row>
    <row r="749" spans="4:27" s="43" customFormat="1" ht="15" customHeight="1">
      <c r="D749" s="44"/>
      <c r="K749" s="44"/>
      <c r="L749" s="45"/>
      <c r="P749" s="45"/>
      <c r="Q749" s="48"/>
      <c r="R749" s="44"/>
      <c r="T749" s="44"/>
      <c r="X749" s="46"/>
      <c r="Y749" s="46"/>
      <c r="Z749" s="46"/>
      <c r="AA749" s="101"/>
    </row>
    <row r="750" spans="4:27" s="43" customFormat="1" ht="15" customHeight="1">
      <c r="D750" s="44"/>
      <c r="K750" s="44"/>
      <c r="L750" s="45"/>
      <c r="P750" s="45"/>
      <c r="Q750" s="48"/>
      <c r="R750" s="44"/>
      <c r="T750" s="44"/>
      <c r="X750" s="46"/>
      <c r="Y750" s="46"/>
      <c r="Z750" s="46"/>
      <c r="AA750" s="101"/>
    </row>
    <row r="751" spans="4:27" s="43" customFormat="1" ht="15" customHeight="1">
      <c r="D751" s="44"/>
      <c r="K751" s="44"/>
      <c r="L751" s="45"/>
      <c r="P751" s="45"/>
      <c r="Q751" s="48"/>
      <c r="R751" s="44"/>
      <c r="T751" s="44"/>
      <c r="X751" s="46"/>
      <c r="Y751" s="46"/>
      <c r="Z751" s="46"/>
      <c r="AA751" s="101"/>
    </row>
    <row r="752" spans="4:27" s="43" customFormat="1" ht="15" customHeight="1">
      <c r="D752" s="44"/>
      <c r="K752" s="44"/>
      <c r="L752" s="45"/>
      <c r="P752" s="45"/>
      <c r="Q752" s="48"/>
      <c r="R752" s="44"/>
      <c r="T752" s="44"/>
      <c r="X752" s="46"/>
      <c r="Y752" s="46"/>
      <c r="Z752" s="46"/>
      <c r="AA752" s="101"/>
    </row>
    <row r="753" spans="4:27" s="43" customFormat="1" ht="15" customHeight="1">
      <c r="D753" s="44"/>
      <c r="K753" s="44"/>
      <c r="L753" s="45"/>
      <c r="P753" s="45"/>
      <c r="Q753" s="48"/>
      <c r="R753" s="44"/>
      <c r="T753" s="44"/>
      <c r="X753" s="46"/>
      <c r="Y753" s="46"/>
      <c r="Z753" s="46"/>
      <c r="AA753" s="101"/>
    </row>
    <row r="754" spans="4:27" s="43" customFormat="1" ht="15" customHeight="1">
      <c r="D754" s="44"/>
      <c r="K754" s="44"/>
      <c r="L754" s="45"/>
      <c r="P754" s="45"/>
      <c r="Q754" s="48"/>
      <c r="R754" s="44"/>
      <c r="T754" s="44"/>
      <c r="X754" s="46"/>
      <c r="Y754" s="46"/>
      <c r="Z754" s="46"/>
      <c r="AA754" s="101"/>
    </row>
    <row r="755" spans="4:27" s="43" customFormat="1" ht="15" customHeight="1">
      <c r="D755" s="44"/>
      <c r="K755" s="44"/>
      <c r="L755" s="45"/>
      <c r="P755" s="45"/>
      <c r="Q755" s="48"/>
      <c r="R755" s="44"/>
      <c r="T755" s="44"/>
      <c r="X755" s="46"/>
      <c r="Y755" s="46"/>
      <c r="Z755" s="46"/>
      <c r="AA755" s="101"/>
    </row>
    <row r="756" spans="4:27" s="43" customFormat="1" ht="15" customHeight="1">
      <c r="D756" s="44"/>
      <c r="K756" s="44"/>
      <c r="L756" s="45"/>
      <c r="P756" s="45"/>
      <c r="Q756" s="48"/>
      <c r="R756" s="44"/>
      <c r="T756" s="44"/>
      <c r="X756" s="46"/>
      <c r="Y756" s="46"/>
      <c r="Z756" s="46"/>
      <c r="AA756" s="101"/>
    </row>
    <row r="757" spans="4:27" s="43" customFormat="1" ht="15" customHeight="1">
      <c r="D757" s="44"/>
      <c r="K757" s="44"/>
      <c r="L757" s="45"/>
      <c r="P757" s="45"/>
      <c r="Q757" s="48"/>
      <c r="R757" s="44"/>
      <c r="T757" s="44"/>
      <c r="X757" s="46"/>
      <c r="Y757" s="46"/>
      <c r="Z757" s="46"/>
      <c r="AA757" s="101"/>
    </row>
    <row r="758" spans="4:27" s="43" customFormat="1" ht="15" customHeight="1">
      <c r="D758" s="44"/>
      <c r="K758" s="44"/>
      <c r="L758" s="45"/>
      <c r="P758" s="45"/>
      <c r="Q758" s="48"/>
      <c r="R758" s="44"/>
      <c r="T758" s="44"/>
      <c r="X758" s="46"/>
      <c r="Y758" s="46"/>
      <c r="Z758" s="46"/>
      <c r="AA758" s="101"/>
    </row>
    <row r="759" spans="4:27" s="43" customFormat="1" ht="15" customHeight="1">
      <c r="D759" s="44"/>
      <c r="K759" s="44"/>
      <c r="L759" s="45"/>
      <c r="P759" s="45"/>
      <c r="Q759" s="48"/>
      <c r="R759" s="44"/>
      <c r="T759" s="44"/>
      <c r="X759" s="46"/>
      <c r="Y759" s="46"/>
      <c r="Z759" s="46"/>
      <c r="AA759" s="101"/>
    </row>
    <row r="760" spans="4:27" s="43" customFormat="1" ht="15" customHeight="1">
      <c r="D760" s="44"/>
      <c r="K760" s="44"/>
      <c r="L760" s="45"/>
      <c r="P760" s="45"/>
      <c r="Q760" s="48"/>
      <c r="R760" s="44"/>
      <c r="T760" s="44"/>
      <c r="X760" s="46"/>
      <c r="Y760" s="46"/>
      <c r="Z760" s="46"/>
      <c r="AA760" s="101"/>
    </row>
    <row r="761" spans="4:27" s="43" customFormat="1" ht="15" customHeight="1">
      <c r="D761" s="44"/>
      <c r="K761" s="44"/>
      <c r="L761" s="45"/>
      <c r="P761" s="45"/>
      <c r="Q761" s="48"/>
      <c r="R761" s="44"/>
      <c r="T761" s="44"/>
      <c r="X761" s="46"/>
      <c r="Y761" s="46"/>
      <c r="Z761" s="46"/>
      <c r="AA761" s="101"/>
    </row>
    <row r="762" spans="4:27" s="43" customFormat="1" ht="15" customHeight="1">
      <c r="D762" s="44"/>
      <c r="K762" s="44"/>
      <c r="L762" s="45"/>
      <c r="P762" s="45"/>
      <c r="Q762" s="48"/>
      <c r="R762" s="44"/>
      <c r="T762" s="67"/>
      <c r="X762" s="46"/>
      <c r="Y762" s="46"/>
      <c r="Z762" s="46"/>
      <c r="AA762" s="101"/>
    </row>
    <row r="763" spans="4:27" s="43" customFormat="1" ht="15" customHeight="1">
      <c r="D763" s="44"/>
      <c r="K763" s="44"/>
      <c r="L763" s="45"/>
      <c r="P763" s="45"/>
      <c r="Q763" s="48"/>
      <c r="R763" s="44"/>
      <c r="T763" s="67"/>
      <c r="X763" s="46"/>
      <c r="Y763" s="46"/>
      <c r="Z763" s="46"/>
      <c r="AA763" s="101"/>
    </row>
    <row r="764" spans="4:27" s="43" customFormat="1" ht="15" customHeight="1">
      <c r="D764" s="44"/>
      <c r="K764" s="44"/>
      <c r="L764" s="45"/>
      <c r="P764" s="45"/>
      <c r="Q764" s="48"/>
      <c r="R764" s="44"/>
      <c r="T764" s="67"/>
      <c r="X764" s="46"/>
      <c r="Y764" s="46"/>
      <c r="Z764" s="46"/>
      <c r="AA764" s="101"/>
    </row>
    <row r="765" spans="4:27" s="43" customFormat="1" ht="15" customHeight="1">
      <c r="D765" s="44"/>
      <c r="K765" s="44"/>
      <c r="L765" s="45"/>
      <c r="P765" s="45"/>
      <c r="Q765" s="48"/>
      <c r="R765" s="44"/>
      <c r="T765" s="44"/>
      <c r="X765" s="46"/>
      <c r="Y765" s="46"/>
      <c r="Z765" s="46"/>
      <c r="AA765" s="101"/>
    </row>
    <row r="766" spans="4:27" s="43" customFormat="1">
      <c r="D766" s="44"/>
      <c r="K766" s="44"/>
      <c r="L766" s="45"/>
      <c r="P766" s="45"/>
      <c r="Q766" s="48"/>
      <c r="R766" s="44"/>
      <c r="T766" s="67"/>
      <c r="X766" s="99"/>
      <c r="Y766" s="46"/>
      <c r="Z766" s="46"/>
      <c r="AA766" s="101"/>
    </row>
    <row r="767" spans="4:27" s="43" customFormat="1" ht="15" customHeight="1">
      <c r="D767" s="44"/>
      <c r="K767" s="44"/>
      <c r="L767" s="45"/>
      <c r="P767" s="45"/>
      <c r="Q767" s="48"/>
      <c r="R767" s="44"/>
      <c r="T767" s="44"/>
      <c r="X767" s="46"/>
      <c r="Y767" s="46"/>
      <c r="Z767" s="46"/>
      <c r="AA767" s="101"/>
    </row>
    <row r="768" spans="4:27" s="43" customFormat="1" ht="15" customHeight="1">
      <c r="D768" s="44"/>
      <c r="K768" s="44"/>
      <c r="L768" s="45"/>
      <c r="P768" s="45"/>
      <c r="Q768" s="48"/>
      <c r="R768" s="44"/>
      <c r="T768" s="44"/>
      <c r="X768" s="46"/>
      <c r="Y768" s="46"/>
      <c r="Z768" s="46"/>
      <c r="AA768" s="101"/>
    </row>
    <row r="769" spans="4:27" s="43" customFormat="1" ht="15" customHeight="1">
      <c r="D769" s="44"/>
      <c r="K769" s="44"/>
      <c r="L769" s="45"/>
      <c r="P769" s="45"/>
      <c r="Q769" s="48"/>
      <c r="R769" s="44"/>
      <c r="T769" s="44"/>
      <c r="X769" s="46"/>
      <c r="Y769" s="46"/>
      <c r="Z769" s="46"/>
      <c r="AA769" s="101"/>
    </row>
    <row r="770" spans="4:27" s="43" customFormat="1" ht="15" customHeight="1">
      <c r="D770" s="44"/>
      <c r="K770" s="44"/>
      <c r="L770" s="45"/>
      <c r="P770" s="45"/>
      <c r="Q770" s="48"/>
      <c r="R770" s="44"/>
      <c r="T770" s="44"/>
      <c r="X770" s="46"/>
      <c r="Y770" s="46"/>
      <c r="Z770" s="46"/>
      <c r="AA770" s="101"/>
    </row>
    <row r="771" spans="4:27" s="43" customFormat="1" ht="15" customHeight="1">
      <c r="D771" s="44"/>
      <c r="K771" s="44"/>
      <c r="L771" s="45"/>
      <c r="P771" s="45"/>
      <c r="Q771" s="48"/>
      <c r="R771" s="44"/>
      <c r="T771" s="44"/>
      <c r="X771" s="46"/>
      <c r="Y771" s="46"/>
      <c r="Z771" s="46"/>
      <c r="AA771" s="101"/>
    </row>
    <row r="772" spans="4:27" s="43" customFormat="1" ht="15" customHeight="1">
      <c r="D772" s="44"/>
      <c r="K772" s="44"/>
      <c r="L772" s="45"/>
      <c r="P772" s="45"/>
      <c r="Q772" s="48"/>
      <c r="R772" s="44"/>
      <c r="T772" s="44"/>
      <c r="X772" s="46"/>
      <c r="Y772" s="46"/>
      <c r="Z772" s="46"/>
      <c r="AA772" s="101"/>
    </row>
    <row r="773" spans="4:27" s="43" customFormat="1" ht="15" customHeight="1">
      <c r="D773" s="44"/>
      <c r="K773" s="44"/>
      <c r="L773" s="45"/>
      <c r="P773" s="45"/>
      <c r="Q773" s="48"/>
      <c r="R773" s="44"/>
      <c r="T773" s="44"/>
      <c r="X773" s="46"/>
      <c r="Y773" s="46"/>
      <c r="Z773" s="46"/>
      <c r="AA773" s="101"/>
    </row>
    <row r="774" spans="4:27" s="43" customFormat="1" ht="15" customHeight="1">
      <c r="D774" s="44"/>
      <c r="K774" s="44"/>
      <c r="L774" s="45"/>
      <c r="P774" s="45"/>
      <c r="Q774" s="48"/>
      <c r="R774" s="44"/>
      <c r="T774" s="44"/>
      <c r="X774" s="46"/>
      <c r="Y774" s="46"/>
      <c r="Z774" s="46"/>
      <c r="AA774" s="101"/>
    </row>
    <row r="775" spans="4:27" s="43" customFormat="1" ht="15" customHeight="1">
      <c r="D775" s="44"/>
      <c r="K775" s="44"/>
      <c r="L775" s="45"/>
      <c r="P775" s="45"/>
      <c r="Q775" s="48"/>
      <c r="R775" s="44"/>
      <c r="T775" s="44"/>
      <c r="X775" s="46"/>
      <c r="Y775" s="46"/>
      <c r="Z775" s="46"/>
      <c r="AA775" s="101"/>
    </row>
    <row r="776" spans="4:27" s="43" customFormat="1" ht="15" customHeight="1">
      <c r="D776" s="44"/>
      <c r="K776" s="44"/>
      <c r="L776" s="45"/>
      <c r="P776" s="45"/>
      <c r="Q776" s="48"/>
      <c r="R776" s="44"/>
      <c r="T776" s="44"/>
      <c r="X776" s="46"/>
      <c r="Y776" s="46"/>
      <c r="Z776" s="46"/>
      <c r="AA776" s="101"/>
    </row>
    <row r="777" spans="4:27" s="43" customFormat="1" ht="15" customHeight="1">
      <c r="D777" s="44"/>
      <c r="K777" s="44"/>
      <c r="L777" s="45"/>
      <c r="P777" s="45"/>
      <c r="Q777" s="48"/>
      <c r="R777" s="44"/>
      <c r="T777" s="44"/>
      <c r="X777" s="46"/>
      <c r="Y777" s="46"/>
      <c r="Z777" s="46"/>
      <c r="AA777" s="101"/>
    </row>
    <row r="778" spans="4:27" s="43" customFormat="1" ht="15" customHeight="1">
      <c r="D778" s="44"/>
      <c r="K778" s="44"/>
      <c r="L778" s="45"/>
      <c r="P778" s="45"/>
      <c r="Q778" s="48"/>
      <c r="R778" s="44"/>
      <c r="T778" s="44"/>
      <c r="X778" s="46"/>
      <c r="Y778" s="46"/>
      <c r="Z778" s="46"/>
      <c r="AA778" s="101"/>
    </row>
    <row r="779" spans="4:27" s="43" customFormat="1">
      <c r="D779" s="44"/>
      <c r="K779" s="44"/>
      <c r="L779" s="45"/>
      <c r="P779" s="45"/>
      <c r="Q779" s="48"/>
      <c r="R779" s="44"/>
      <c r="T779" s="44"/>
      <c r="X779" s="99"/>
      <c r="Y779" s="46"/>
      <c r="Z779" s="46"/>
      <c r="AA779" s="101"/>
    </row>
    <row r="780" spans="4:27" s="43" customFormat="1">
      <c r="D780" s="44"/>
      <c r="K780" s="44"/>
      <c r="L780" s="45"/>
      <c r="P780" s="45"/>
      <c r="Q780" s="48"/>
      <c r="R780" s="44"/>
      <c r="T780" s="44"/>
      <c r="X780" s="99"/>
      <c r="Y780" s="46"/>
      <c r="Z780" s="46"/>
      <c r="AA780" s="101"/>
    </row>
    <row r="781" spans="4:27" s="43" customFormat="1" ht="15" customHeight="1">
      <c r="D781" s="44"/>
      <c r="K781" s="44"/>
      <c r="L781" s="45"/>
      <c r="P781" s="45"/>
      <c r="Q781" s="48"/>
      <c r="R781" s="44"/>
      <c r="T781" s="44"/>
      <c r="X781" s="46"/>
      <c r="Y781" s="46"/>
      <c r="Z781" s="46"/>
      <c r="AA781" s="101"/>
    </row>
    <row r="782" spans="4:27" s="43" customFormat="1">
      <c r="D782" s="44"/>
      <c r="K782" s="44"/>
      <c r="L782" s="45"/>
      <c r="P782" s="45"/>
      <c r="Q782" s="48"/>
      <c r="R782" s="44"/>
      <c r="T782" s="67"/>
      <c r="X782" s="99"/>
      <c r="Y782" s="46"/>
      <c r="Z782" s="46"/>
      <c r="AA782" s="101"/>
    </row>
    <row r="783" spans="4:27" s="43" customFormat="1" ht="15" customHeight="1">
      <c r="D783" s="44"/>
      <c r="K783" s="44"/>
      <c r="L783" s="45"/>
      <c r="P783" s="45"/>
      <c r="Q783" s="48"/>
      <c r="R783" s="44"/>
      <c r="T783" s="44"/>
      <c r="X783" s="46"/>
      <c r="Y783" s="46"/>
      <c r="Z783" s="46"/>
      <c r="AA783" s="101"/>
    </row>
    <row r="784" spans="4:27" s="43" customFormat="1">
      <c r="D784" s="44"/>
      <c r="K784" s="44"/>
      <c r="L784" s="45"/>
      <c r="P784" s="45"/>
      <c r="Q784" s="48"/>
      <c r="R784" s="44"/>
      <c r="T784" s="44"/>
      <c r="X784" s="99"/>
      <c r="Y784" s="46"/>
      <c r="Z784" s="46"/>
      <c r="AA784" s="101"/>
    </row>
    <row r="785" spans="4:27" s="43" customFormat="1">
      <c r="D785" s="44"/>
      <c r="K785" s="44"/>
      <c r="L785" s="45"/>
      <c r="P785" s="45"/>
      <c r="Q785" s="48"/>
      <c r="R785" s="44"/>
      <c r="T785" s="67"/>
      <c r="X785" s="99"/>
      <c r="Y785" s="46"/>
      <c r="Z785" s="46"/>
      <c r="AA785" s="101"/>
    </row>
    <row r="786" spans="4:27" s="43" customFormat="1" ht="15" customHeight="1">
      <c r="D786" s="44"/>
      <c r="K786" s="44"/>
      <c r="L786" s="45"/>
      <c r="P786" s="45"/>
      <c r="Q786" s="48"/>
      <c r="R786" s="44"/>
      <c r="T786" s="44"/>
      <c r="X786" s="46"/>
      <c r="Y786" s="46"/>
      <c r="Z786" s="46"/>
      <c r="AA786" s="101"/>
    </row>
    <row r="787" spans="4:27" s="43" customFormat="1">
      <c r="D787" s="44"/>
      <c r="K787" s="44"/>
      <c r="L787" s="45"/>
      <c r="P787" s="45"/>
      <c r="Q787" s="48"/>
      <c r="R787" s="44"/>
      <c r="T787" s="44"/>
      <c r="X787" s="99"/>
      <c r="Y787" s="46"/>
      <c r="Z787" s="46"/>
      <c r="AA787" s="101"/>
    </row>
    <row r="788" spans="4:27" s="43" customFormat="1" ht="15" customHeight="1">
      <c r="D788" s="44"/>
      <c r="K788" s="44"/>
      <c r="L788" s="45"/>
      <c r="P788" s="45"/>
      <c r="Q788" s="48"/>
      <c r="R788" s="44"/>
      <c r="T788" s="44"/>
      <c r="X788" s="46"/>
      <c r="Y788" s="46"/>
      <c r="Z788" s="46"/>
      <c r="AA788" s="101"/>
    </row>
    <row r="789" spans="4:27" s="43" customFormat="1" ht="15" customHeight="1">
      <c r="D789" s="44"/>
      <c r="K789" s="44"/>
      <c r="L789" s="45"/>
      <c r="P789" s="45"/>
      <c r="Q789" s="48"/>
      <c r="R789" s="44"/>
      <c r="T789" s="44"/>
      <c r="X789" s="46"/>
      <c r="Y789" s="46"/>
      <c r="Z789" s="46"/>
      <c r="AA789" s="101"/>
    </row>
    <row r="790" spans="4:27" s="43" customFormat="1" ht="15" customHeight="1">
      <c r="D790" s="44"/>
      <c r="K790" s="44"/>
      <c r="L790" s="45"/>
      <c r="P790" s="45"/>
      <c r="Q790" s="48"/>
      <c r="R790" s="44"/>
      <c r="T790" s="44"/>
      <c r="X790" s="46"/>
      <c r="Y790" s="46"/>
      <c r="Z790" s="46"/>
      <c r="AA790" s="101"/>
    </row>
    <row r="791" spans="4:27" s="43" customFormat="1" ht="15" customHeight="1">
      <c r="D791" s="44"/>
      <c r="K791" s="44"/>
      <c r="L791" s="45"/>
      <c r="P791" s="45"/>
      <c r="Q791" s="48"/>
      <c r="R791" s="44"/>
      <c r="T791" s="44"/>
      <c r="X791" s="46"/>
      <c r="Y791" s="46"/>
      <c r="Z791" s="46"/>
      <c r="AA791" s="101"/>
    </row>
    <row r="792" spans="4:27" s="43" customFormat="1" ht="15" customHeight="1">
      <c r="D792" s="44"/>
      <c r="K792" s="44"/>
      <c r="L792" s="45"/>
      <c r="P792" s="45"/>
      <c r="Q792" s="48"/>
      <c r="R792" s="44"/>
      <c r="T792" s="44"/>
      <c r="X792" s="46"/>
      <c r="Y792" s="46"/>
      <c r="Z792" s="46"/>
      <c r="AA792" s="101"/>
    </row>
    <row r="793" spans="4:27" s="43" customFormat="1" ht="15" customHeight="1">
      <c r="D793" s="44"/>
      <c r="K793" s="44"/>
      <c r="L793" s="45"/>
      <c r="P793" s="45"/>
      <c r="Q793" s="48"/>
      <c r="R793" s="44"/>
      <c r="T793" s="44"/>
      <c r="X793" s="46"/>
      <c r="Y793" s="46"/>
      <c r="Z793" s="46"/>
      <c r="AA793" s="101"/>
    </row>
    <row r="794" spans="4:27" s="43" customFormat="1" ht="15" customHeight="1">
      <c r="D794" s="44"/>
      <c r="K794" s="44"/>
      <c r="L794" s="45"/>
      <c r="P794" s="45"/>
      <c r="Q794" s="48"/>
      <c r="R794" s="44"/>
      <c r="T794" s="44"/>
      <c r="X794" s="46"/>
      <c r="Y794" s="46"/>
      <c r="Z794" s="46"/>
      <c r="AA794" s="101"/>
    </row>
    <row r="795" spans="4:27" s="43" customFormat="1" ht="15" customHeight="1">
      <c r="D795" s="44"/>
      <c r="K795" s="44"/>
      <c r="L795" s="45"/>
      <c r="P795" s="45"/>
      <c r="Q795" s="48"/>
      <c r="R795" s="44"/>
      <c r="T795" s="44"/>
      <c r="X795" s="46"/>
      <c r="Y795" s="46"/>
      <c r="Z795" s="46"/>
      <c r="AA795" s="101"/>
    </row>
    <row r="796" spans="4:27" s="43" customFormat="1" ht="15" customHeight="1">
      <c r="D796" s="44"/>
      <c r="K796" s="44"/>
      <c r="L796" s="45"/>
      <c r="P796" s="45"/>
      <c r="Q796" s="48"/>
      <c r="R796" s="44"/>
      <c r="T796" s="44"/>
      <c r="X796" s="46"/>
      <c r="Y796" s="46"/>
      <c r="Z796" s="46"/>
      <c r="AA796" s="101"/>
    </row>
    <row r="797" spans="4:27" s="43" customFormat="1" ht="15" customHeight="1">
      <c r="D797" s="44"/>
      <c r="K797" s="44"/>
      <c r="L797" s="45"/>
      <c r="P797" s="45"/>
      <c r="Q797" s="48"/>
      <c r="R797" s="44"/>
      <c r="T797" s="44"/>
      <c r="X797" s="46"/>
      <c r="Y797" s="46"/>
      <c r="Z797" s="46"/>
      <c r="AA797" s="101"/>
    </row>
    <row r="798" spans="4:27" s="43" customFormat="1" ht="15" customHeight="1">
      <c r="D798" s="44"/>
      <c r="K798" s="44"/>
      <c r="L798" s="45"/>
      <c r="P798" s="45"/>
      <c r="Q798" s="48"/>
      <c r="R798" s="44"/>
      <c r="T798" s="44"/>
      <c r="X798" s="46"/>
      <c r="Y798" s="46"/>
      <c r="Z798" s="46"/>
      <c r="AA798" s="101"/>
    </row>
    <row r="799" spans="4:27" s="43" customFormat="1" ht="15" customHeight="1">
      <c r="D799" s="44"/>
      <c r="K799" s="44"/>
      <c r="L799" s="45"/>
      <c r="P799" s="45"/>
      <c r="Q799" s="48"/>
      <c r="R799" s="44"/>
      <c r="T799" s="44"/>
      <c r="X799" s="46"/>
      <c r="Y799" s="46"/>
      <c r="Z799" s="46"/>
      <c r="AA799" s="101"/>
    </row>
    <row r="800" spans="4:27" s="43" customFormat="1" ht="15" customHeight="1">
      <c r="D800" s="44"/>
      <c r="K800" s="44"/>
      <c r="L800" s="45"/>
      <c r="P800" s="45"/>
      <c r="Q800" s="48"/>
      <c r="R800" s="44"/>
      <c r="T800" s="44"/>
      <c r="X800" s="46"/>
      <c r="Y800" s="46"/>
      <c r="Z800" s="46"/>
      <c r="AA800" s="101"/>
    </row>
    <row r="801" spans="4:27" s="43" customFormat="1" ht="15" customHeight="1">
      <c r="D801" s="44"/>
      <c r="K801" s="44"/>
      <c r="L801" s="45"/>
      <c r="P801" s="45"/>
      <c r="Q801" s="48"/>
      <c r="R801" s="44"/>
      <c r="T801" s="67"/>
      <c r="X801" s="46"/>
      <c r="Y801" s="46"/>
      <c r="Z801" s="46"/>
      <c r="AA801" s="101"/>
    </row>
    <row r="802" spans="4:27" s="43" customFormat="1" ht="15" customHeight="1">
      <c r="D802" s="44"/>
      <c r="K802" s="44"/>
      <c r="L802" s="45"/>
      <c r="P802" s="45"/>
      <c r="Q802" s="48"/>
      <c r="R802" s="44"/>
      <c r="T802" s="67"/>
      <c r="X802" s="46"/>
      <c r="Y802" s="46"/>
      <c r="Z802" s="46"/>
      <c r="AA802" s="101"/>
    </row>
    <row r="803" spans="4:27" s="43" customFormat="1" ht="15" customHeight="1">
      <c r="D803" s="44"/>
      <c r="K803" s="44"/>
      <c r="L803" s="45"/>
      <c r="P803" s="45"/>
      <c r="Q803" s="48"/>
      <c r="R803" s="44"/>
      <c r="T803" s="44"/>
      <c r="X803" s="46"/>
      <c r="Y803" s="46"/>
      <c r="Z803" s="46"/>
      <c r="AA803" s="101"/>
    </row>
    <row r="804" spans="4:27" s="43" customFormat="1" ht="15" customHeight="1">
      <c r="D804" s="44"/>
      <c r="K804" s="44"/>
      <c r="L804" s="45"/>
      <c r="P804" s="45"/>
      <c r="Q804" s="48"/>
      <c r="R804" s="44"/>
      <c r="T804" s="44"/>
      <c r="X804" s="46"/>
      <c r="Y804" s="46"/>
      <c r="Z804" s="46"/>
      <c r="AA804" s="101"/>
    </row>
    <row r="805" spans="4:27" s="43" customFormat="1">
      <c r="D805" s="44"/>
      <c r="K805" s="44"/>
      <c r="L805" s="45"/>
      <c r="P805" s="45"/>
      <c r="Q805" s="48"/>
      <c r="R805" s="44"/>
      <c r="T805" s="67"/>
      <c r="X805" s="99"/>
      <c r="Y805" s="46"/>
      <c r="Z805" s="46"/>
      <c r="AA805" s="101"/>
    </row>
    <row r="806" spans="4:27" s="43" customFormat="1" ht="15" customHeight="1">
      <c r="D806" s="44"/>
      <c r="K806" s="44"/>
      <c r="L806" s="45"/>
      <c r="P806" s="45"/>
      <c r="Q806" s="48"/>
      <c r="R806" s="44"/>
      <c r="T806" s="44"/>
      <c r="X806" s="46"/>
      <c r="Y806" s="46"/>
      <c r="Z806" s="46"/>
      <c r="AA806" s="101"/>
    </row>
    <row r="807" spans="4:27" s="43" customFormat="1" ht="15" customHeight="1">
      <c r="D807" s="44"/>
      <c r="K807" s="44"/>
      <c r="L807" s="45"/>
      <c r="P807" s="45"/>
      <c r="Q807" s="48"/>
      <c r="R807" s="44"/>
      <c r="T807" s="44"/>
      <c r="X807" s="46"/>
      <c r="Y807" s="46"/>
      <c r="Z807" s="46"/>
      <c r="AA807" s="101"/>
    </row>
    <row r="808" spans="4:27" s="43" customFormat="1" ht="15" customHeight="1">
      <c r="D808" s="44"/>
      <c r="K808" s="44"/>
      <c r="L808" s="45"/>
      <c r="P808" s="45"/>
      <c r="Q808" s="48"/>
      <c r="R808" s="44"/>
      <c r="T808" s="44"/>
      <c r="X808" s="46"/>
      <c r="Y808" s="46"/>
      <c r="Z808" s="46"/>
      <c r="AA808" s="101"/>
    </row>
    <row r="809" spans="4:27" s="43" customFormat="1" ht="15" customHeight="1">
      <c r="D809" s="44"/>
      <c r="K809" s="44"/>
      <c r="L809" s="45"/>
      <c r="P809" s="45"/>
      <c r="Q809" s="48"/>
      <c r="R809" s="44"/>
      <c r="T809" s="44"/>
      <c r="X809" s="46"/>
      <c r="Y809" s="46"/>
      <c r="Z809" s="46"/>
      <c r="AA809" s="101"/>
    </row>
    <row r="810" spans="4:27" s="43" customFormat="1" ht="15" customHeight="1">
      <c r="D810" s="44"/>
      <c r="K810" s="44"/>
      <c r="L810" s="45"/>
      <c r="P810" s="45"/>
      <c r="Q810" s="48"/>
      <c r="R810" s="44"/>
      <c r="T810" s="44"/>
      <c r="X810" s="46"/>
      <c r="Y810" s="46"/>
      <c r="Z810" s="46"/>
      <c r="AA810" s="101"/>
    </row>
    <row r="811" spans="4:27" s="43" customFormat="1" ht="15" customHeight="1">
      <c r="D811" s="44"/>
      <c r="K811" s="44"/>
      <c r="L811" s="45"/>
      <c r="P811" s="45"/>
      <c r="Q811" s="48"/>
      <c r="R811" s="44"/>
      <c r="T811" s="44"/>
      <c r="X811" s="46"/>
      <c r="Y811" s="46"/>
      <c r="Z811" s="46"/>
      <c r="AA811" s="101"/>
    </row>
    <row r="812" spans="4:27" s="43" customFormat="1" ht="15" customHeight="1">
      <c r="D812" s="44"/>
      <c r="K812" s="44"/>
      <c r="L812" s="45"/>
      <c r="P812" s="45"/>
      <c r="Q812" s="48"/>
      <c r="R812" s="44"/>
      <c r="T812" s="44"/>
      <c r="X812" s="46"/>
      <c r="Y812" s="46"/>
      <c r="Z812" s="46"/>
      <c r="AA812" s="101"/>
    </row>
    <row r="813" spans="4:27" s="43" customFormat="1" ht="15" customHeight="1">
      <c r="D813" s="44"/>
      <c r="K813" s="44"/>
      <c r="L813" s="45"/>
      <c r="P813" s="45"/>
      <c r="Q813" s="48"/>
      <c r="R813" s="44"/>
      <c r="T813" s="44"/>
      <c r="X813" s="46"/>
      <c r="Y813" s="46"/>
      <c r="Z813" s="46"/>
      <c r="AA813" s="101"/>
    </row>
    <row r="814" spans="4:27" s="43" customFormat="1" ht="15" customHeight="1">
      <c r="D814" s="44"/>
      <c r="K814" s="44"/>
      <c r="L814" s="45"/>
      <c r="P814" s="45"/>
      <c r="Q814" s="48"/>
      <c r="R814" s="44"/>
      <c r="T814" s="44"/>
      <c r="X814" s="46"/>
      <c r="Y814" s="46"/>
      <c r="Z814" s="46"/>
      <c r="AA814" s="101"/>
    </row>
    <row r="815" spans="4:27" s="43" customFormat="1" ht="15" customHeight="1">
      <c r="D815" s="44"/>
      <c r="K815" s="44"/>
      <c r="L815" s="45"/>
      <c r="P815" s="45"/>
      <c r="Q815" s="48"/>
      <c r="R815" s="44"/>
      <c r="T815" s="44"/>
      <c r="X815" s="46"/>
      <c r="Y815" s="46"/>
      <c r="Z815" s="46"/>
      <c r="AA815" s="101"/>
    </row>
    <row r="816" spans="4:27" s="43" customFormat="1">
      <c r="D816" s="44"/>
      <c r="K816" s="44"/>
      <c r="L816" s="45"/>
      <c r="P816" s="45"/>
      <c r="Q816" s="48"/>
      <c r="R816" s="44"/>
      <c r="T816" s="67"/>
      <c r="X816" s="99"/>
      <c r="Y816" s="46"/>
      <c r="Z816" s="46"/>
      <c r="AA816" s="101"/>
    </row>
    <row r="817" spans="4:27" s="43" customFormat="1" ht="15" customHeight="1">
      <c r="D817" s="44"/>
      <c r="K817" s="44"/>
      <c r="L817" s="45"/>
      <c r="P817" s="45"/>
      <c r="Q817" s="48"/>
      <c r="R817" s="44"/>
      <c r="T817" s="67"/>
      <c r="X817" s="46"/>
      <c r="Y817" s="46"/>
      <c r="Z817" s="46"/>
      <c r="AA817" s="101"/>
    </row>
    <row r="818" spans="4:27" s="43" customFormat="1" ht="15" customHeight="1">
      <c r="D818" s="44"/>
      <c r="K818" s="44"/>
      <c r="L818" s="45"/>
      <c r="P818" s="45"/>
      <c r="Q818" s="48"/>
      <c r="R818" s="44"/>
      <c r="T818" s="44"/>
      <c r="X818" s="46"/>
      <c r="Y818" s="46"/>
      <c r="Z818" s="46"/>
      <c r="AA818" s="101"/>
    </row>
    <row r="819" spans="4:27" s="43" customFormat="1" ht="15" customHeight="1">
      <c r="D819" s="44"/>
      <c r="K819" s="44"/>
      <c r="L819" s="45"/>
      <c r="P819" s="45"/>
      <c r="Q819" s="48"/>
      <c r="R819" s="44"/>
      <c r="T819" s="44"/>
      <c r="X819" s="46"/>
      <c r="Y819" s="46"/>
      <c r="Z819" s="46"/>
      <c r="AA819" s="101"/>
    </row>
    <row r="820" spans="4:27" s="43" customFormat="1" ht="15" customHeight="1">
      <c r="D820" s="44"/>
      <c r="K820" s="44"/>
      <c r="L820" s="45"/>
      <c r="P820" s="45"/>
      <c r="Q820" s="48"/>
      <c r="R820" s="44"/>
      <c r="T820" s="44"/>
      <c r="X820" s="46"/>
      <c r="Y820" s="46"/>
      <c r="Z820" s="46"/>
      <c r="AA820" s="101"/>
    </row>
    <row r="821" spans="4:27" s="43" customFormat="1" ht="15" customHeight="1">
      <c r="D821" s="44"/>
      <c r="K821" s="44"/>
      <c r="L821" s="45"/>
      <c r="P821" s="45"/>
      <c r="Q821" s="48"/>
      <c r="R821" s="44"/>
      <c r="T821" s="44"/>
      <c r="X821" s="46"/>
      <c r="Y821" s="46"/>
      <c r="Z821" s="46"/>
      <c r="AA821" s="101"/>
    </row>
    <row r="822" spans="4:27" s="43" customFormat="1" ht="15" customHeight="1">
      <c r="D822" s="44"/>
      <c r="K822" s="44"/>
      <c r="L822" s="45"/>
      <c r="P822" s="45"/>
      <c r="Q822" s="48"/>
      <c r="R822" s="44"/>
      <c r="T822" s="44"/>
      <c r="X822" s="46"/>
      <c r="Y822" s="46"/>
      <c r="Z822" s="46"/>
      <c r="AA822" s="101"/>
    </row>
    <row r="823" spans="4:27" s="43" customFormat="1" ht="15" customHeight="1">
      <c r="D823" s="44"/>
      <c r="K823" s="44"/>
      <c r="L823" s="45"/>
      <c r="P823" s="45"/>
      <c r="Q823" s="48"/>
      <c r="R823" s="44"/>
      <c r="T823" s="44"/>
      <c r="X823" s="46"/>
      <c r="Y823" s="46"/>
      <c r="Z823" s="46"/>
      <c r="AA823" s="101"/>
    </row>
    <row r="824" spans="4:27" s="43" customFormat="1" ht="15" customHeight="1">
      <c r="D824" s="44"/>
      <c r="K824" s="44"/>
      <c r="L824" s="45"/>
      <c r="P824" s="45"/>
      <c r="Q824" s="48"/>
      <c r="R824" s="44"/>
      <c r="T824" s="67"/>
      <c r="X824" s="46"/>
      <c r="Y824" s="46"/>
      <c r="Z824" s="46"/>
      <c r="AA824" s="101"/>
    </row>
    <row r="825" spans="4:27" s="43" customFormat="1">
      <c r="D825" s="44"/>
      <c r="K825" s="44"/>
      <c r="L825" s="45"/>
      <c r="P825" s="45"/>
      <c r="Q825" s="48"/>
      <c r="R825" s="44"/>
      <c r="T825" s="67"/>
      <c r="X825" s="99"/>
      <c r="Y825" s="46"/>
      <c r="Z825" s="46"/>
      <c r="AA825" s="101"/>
    </row>
    <row r="826" spans="4:27" s="43" customFormat="1" ht="15" customHeight="1">
      <c r="D826" s="44"/>
      <c r="K826" s="44"/>
      <c r="L826" s="45"/>
      <c r="P826" s="45"/>
      <c r="Q826" s="48"/>
      <c r="R826" s="44"/>
      <c r="T826" s="44"/>
      <c r="X826" s="46"/>
      <c r="Y826" s="46"/>
      <c r="Z826" s="46"/>
      <c r="AA826" s="101"/>
    </row>
    <row r="827" spans="4:27" s="43" customFormat="1" ht="15" customHeight="1">
      <c r="D827" s="44"/>
      <c r="K827" s="44"/>
      <c r="L827" s="45"/>
      <c r="P827" s="45"/>
      <c r="Q827" s="48"/>
      <c r="R827" s="44"/>
      <c r="T827" s="44"/>
      <c r="X827" s="46"/>
      <c r="Y827" s="46"/>
      <c r="Z827" s="46"/>
      <c r="AA827" s="101"/>
    </row>
    <row r="828" spans="4:27" s="43" customFormat="1" ht="15" customHeight="1">
      <c r="D828" s="44"/>
      <c r="K828" s="44"/>
      <c r="L828" s="45"/>
      <c r="P828" s="45"/>
      <c r="Q828" s="48"/>
      <c r="R828" s="44"/>
      <c r="T828" s="44"/>
      <c r="X828" s="46"/>
      <c r="Y828" s="46"/>
      <c r="Z828" s="46"/>
      <c r="AA828" s="101"/>
    </row>
    <row r="829" spans="4:27" s="43" customFormat="1" ht="15" customHeight="1">
      <c r="D829" s="44"/>
      <c r="K829" s="44"/>
      <c r="L829" s="45"/>
      <c r="P829" s="45"/>
      <c r="Q829" s="48"/>
      <c r="R829" s="44"/>
      <c r="T829" s="44"/>
      <c r="X829" s="46"/>
      <c r="Y829" s="46"/>
      <c r="Z829" s="46"/>
      <c r="AA829" s="101"/>
    </row>
    <row r="830" spans="4:27" s="43" customFormat="1" ht="15" customHeight="1">
      <c r="D830" s="44"/>
      <c r="K830" s="44"/>
      <c r="L830" s="45"/>
      <c r="P830" s="45"/>
      <c r="Q830" s="48"/>
      <c r="R830" s="44"/>
      <c r="T830" s="44"/>
      <c r="X830" s="46"/>
      <c r="Y830" s="46"/>
      <c r="Z830" s="46"/>
      <c r="AA830" s="101"/>
    </row>
    <row r="831" spans="4:27" s="43" customFormat="1" ht="15" customHeight="1">
      <c r="D831" s="44"/>
      <c r="K831" s="44"/>
      <c r="L831" s="45"/>
      <c r="P831" s="45"/>
      <c r="Q831" s="48"/>
      <c r="R831" s="44"/>
      <c r="T831" s="44"/>
      <c r="X831" s="46"/>
      <c r="Y831" s="46"/>
      <c r="Z831" s="46"/>
      <c r="AA831" s="101"/>
    </row>
    <row r="832" spans="4:27" s="43" customFormat="1" ht="15" customHeight="1">
      <c r="D832" s="44"/>
      <c r="K832" s="44"/>
      <c r="L832" s="45"/>
      <c r="P832" s="45"/>
      <c r="Q832" s="48"/>
      <c r="R832" s="44"/>
      <c r="T832" s="44"/>
      <c r="X832" s="46"/>
      <c r="Y832" s="46"/>
      <c r="Z832" s="46"/>
      <c r="AA832" s="101"/>
    </row>
    <row r="833" spans="4:27" s="43" customFormat="1" ht="15" customHeight="1">
      <c r="D833" s="44"/>
      <c r="K833" s="44"/>
      <c r="L833" s="45"/>
      <c r="P833" s="45"/>
      <c r="Q833" s="48"/>
      <c r="R833" s="44"/>
      <c r="T833" s="44"/>
      <c r="X833" s="46"/>
      <c r="Y833" s="46"/>
      <c r="Z833" s="46"/>
      <c r="AA833" s="101"/>
    </row>
    <row r="834" spans="4:27" s="43" customFormat="1" ht="15" customHeight="1">
      <c r="D834" s="44"/>
      <c r="K834" s="44"/>
      <c r="L834" s="45"/>
      <c r="P834" s="45"/>
      <c r="Q834" s="48"/>
      <c r="R834" s="44"/>
      <c r="T834" s="44"/>
      <c r="X834" s="46"/>
      <c r="Y834" s="46"/>
      <c r="Z834" s="46"/>
      <c r="AA834" s="101"/>
    </row>
    <row r="835" spans="4:27" s="43" customFormat="1" ht="15" customHeight="1">
      <c r="D835" s="44"/>
      <c r="K835" s="44"/>
      <c r="L835" s="45"/>
      <c r="P835" s="45"/>
      <c r="Q835" s="48"/>
      <c r="R835" s="44"/>
      <c r="T835" s="44"/>
      <c r="X835" s="46"/>
      <c r="Y835" s="46"/>
      <c r="Z835" s="46"/>
      <c r="AA835" s="101"/>
    </row>
    <row r="836" spans="4:27" s="43" customFormat="1" ht="15" customHeight="1">
      <c r="D836" s="44"/>
      <c r="K836" s="44"/>
      <c r="L836" s="45"/>
      <c r="P836" s="45"/>
      <c r="Q836" s="48"/>
      <c r="R836" s="44"/>
      <c r="T836" s="44"/>
      <c r="X836" s="46"/>
      <c r="Y836" s="46"/>
      <c r="Z836" s="46"/>
      <c r="AA836" s="101"/>
    </row>
    <row r="837" spans="4:27" s="43" customFormat="1" ht="15" customHeight="1">
      <c r="D837" s="44"/>
      <c r="K837" s="44"/>
      <c r="L837" s="45"/>
      <c r="P837" s="45"/>
      <c r="Q837" s="48"/>
      <c r="R837" s="44"/>
      <c r="T837" s="44"/>
      <c r="X837" s="46"/>
      <c r="Y837" s="46"/>
      <c r="Z837" s="46"/>
      <c r="AA837" s="101"/>
    </row>
    <row r="838" spans="4:27" s="43" customFormat="1" ht="15" customHeight="1">
      <c r="D838" s="44"/>
      <c r="K838" s="44"/>
      <c r="L838" s="45"/>
      <c r="P838" s="45"/>
      <c r="Q838" s="48"/>
      <c r="R838" s="44"/>
      <c r="T838" s="44"/>
      <c r="X838" s="46"/>
      <c r="Y838" s="46"/>
      <c r="Z838" s="46"/>
      <c r="AA838" s="101"/>
    </row>
    <row r="839" spans="4:27" s="43" customFormat="1" ht="15" customHeight="1">
      <c r="D839" s="44"/>
      <c r="K839" s="44"/>
      <c r="L839" s="45"/>
      <c r="P839" s="45"/>
      <c r="Q839" s="48"/>
      <c r="R839" s="44"/>
      <c r="T839" s="44"/>
      <c r="X839" s="46"/>
      <c r="Y839" s="46"/>
      <c r="Z839" s="46"/>
      <c r="AA839" s="101"/>
    </row>
    <row r="840" spans="4:27" s="43" customFormat="1">
      <c r="D840" s="44"/>
      <c r="K840" s="44"/>
      <c r="L840" s="45"/>
      <c r="P840" s="45"/>
      <c r="Q840" s="48"/>
      <c r="R840" s="44"/>
      <c r="T840" s="67"/>
      <c r="X840" s="99"/>
      <c r="Y840" s="46"/>
      <c r="Z840" s="46"/>
      <c r="AA840" s="101"/>
    </row>
    <row r="841" spans="4:27" s="43" customFormat="1">
      <c r="D841" s="44"/>
      <c r="K841" s="44"/>
      <c r="L841" s="45"/>
      <c r="P841" s="45"/>
      <c r="Q841" s="48"/>
      <c r="R841" s="44"/>
      <c r="T841" s="44"/>
      <c r="X841" s="99"/>
      <c r="Y841" s="46"/>
      <c r="Z841" s="46"/>
      <c r="AA841" s="101"/>
    </row>
    <row r="842" spans="4:27" s="43" customFormat="1" ht="15" customHeight="1">
      <c r="D842" s="44"/>
      <c r="K842" s="44"/>
      <c r="L842" s="45"/>
      <c r="P842" s="45"/>
      <c r="Q842" s="48"/>
      <c r="R842" s="44"/>
      <c r="T842" s="44"/>
      <c r="X842" s="46"/>
      <c r="Y842" s="46"/>
      <c r="Z842" s="46"/>
      <c r="AA842" s="101"/>
    </row>
    <row r="843" spans="4:27" s="43" customFormat="1" ht="15" customHeight="1">
      <c r="D843" s="44"/>
      <c r="K843" s="44"/>
      <c r="L843" s="45"/>
      <c r="P843" s="45"/>
      <c r="Q843" s="48"/>
      <c r="R843" s="44"/>
      <c r="T843" s="44"/>
      <c r="X843" s="46"/>
      <c r="Y843" s="46"/>
      <c r="Z843" s="46"/>
      <c r="AA843" s="101"/>
    </row>
    <row r="844" spans="4:27" s="43" customFormat="1" ht="15" customHeight="1">
      <c r="D844" s="44"/>
      <c r="K844" s="44"/>
      <c r="L844" s="45"/>
      <c r="P844" s="45"/>
      <c r="Q844" s="48"/>
      <c r="R844" s="44"/>
      <c r="T844" s="44"/>
      <c r="X844" s="46"/>
      <c r="Y844" s="46"/>
      <c r="Z844" s="46"/>
      <c r="AA844" s="101"/>
    </row>
    <row r="845" spans="4:27" s="43" customFormat="1" ht="15" customHeight="1">
      <c r="D845" s="44"/>
      <c r="K845" s="44"/>
      <c r="L845" s="45"/>
      <c r="P845" s="45"/>
      <c r="Q845" s="48"/>
      <c r="R845" s="44"/>
      <c r="T845" s="44"/>
      <c r="X845" s="46"/>
      <c r="Y845" s="46"/>
      <c r="Z845" s="46"/>
      <c r="AA845" s="101"/>
    </row>
    <row r="846" spans="4:27" s="43" customFormat="1" ht="15" customHeight="1">
      <c r="D846" s="44"/>
      <c r="K846" s="44"/>
      <c r="L846" s="45"/>
      <c r="P846" s="45"/>
      <c r="Q846" s="48"/>
      <c r="R846" s="44"/>
      <c r="T846" s="44"/>
      <c r="X846" s="46"/>
      <c r="Y846" s="46"/>
      <c r="Z846" s="46"/>
      <c r="AA846" s="101"/>
    </row>
    <row r="847" spans="4:27" s="43" customFormat="1">
      <c r="D847" s="44"/>
      <c r="K847" s="44"/>
      <c r="L847" s="45"/>
      <c r="P847" s="45"/>
      <c r="Q847" s="48"/>
      <c r="R847" s="44"/>
      <c r="T847" s="44"/>
      <c r="X847" s="99"/>
      <c r="Y847" s="46"/>
      <c r="Z847" s="46"/>
      <c r="AA847" s="101"/>
    </row>
    <row r="848" spans="4:27" s="43" customFormat="1" ht="15" customHeight="1">
      <c r="D848" s="44"/>
      <c r="K848" s="44"/>
      <c r="L848" s="45"/>
      <c r="P848" s="45"/>
      <c r="Q848" s="48"/>
      <c r="R848" s="44"/>
      <c r="T848" s="44"/>
      <c r="X848" s="46"/>
      <c r="Y848" s="46"/>
      <c r="Z848" s="46"/>
      <c r="AA848" s="101"/>
    </row>
    <row r="849" spans="4:27" s="43" customFormat="1" ht="15" customHeight="1">
      <c r="D849" s="44"/>
      <c r="K849" s="44"/>
      <c r="L849" s="45"/>
      <c r="P849" s="45"/>
      <c r="Q849" s="48"/>
      <c r="R849" s="44"/>
      <c r="T849" s="44"/>
      <c r="X849" s="46"/>
      <c r="Y849" s="46"/>
      <c r="Z849" s="46"/>
      <c r="AA849" s="101"/>
    </row>
    <row r="850" spans="4:27" s="43" customFormat="1" ht="15" customHeight="1">
      <c r="D850" s="44"/>
      <c r="K850" s="44"/>
      <c r="L850" s="45"/>
      <c r="P850" s="45"/>
      <c r="Q850" s="48"/>
      <c r="R850" s="44"/>
      <c r="T850" s="44"/>
      <c r="X850" s="46"/>
      <c r="Y850" s="46"/>
      <c r="Z850" s="46"/>
      <c r="AA850" s="101"/>
    </row>
    <row r="851" spans="4:27" s="43" customFormat="1" ht="15" customHeight="1">
      <c r="D851" s="44"/>
      <c r="K851" s="44"/>
      <c r="L851" s="45"/>
      <c r="P851" s="45"/>
      <c r="Q851" s="48"/>
      <c r="R851" s="44"/>
      <c r="T851" s="44"/>
      <c r="X851" s="46"/>
      <c r="Y851" s="46"/>
      <c r="Z851" s="46"/>
      <c r="AA851" s="101"/>
    </row>
    <row r="852" spans="4:27" s="43" customFormat="1" ht="15" customHeight="1">
      <c r="D852" s="44"/>
      <c r="K852" s="44"/>
      <c r="L852" s="45"/>
      <c r="P852" s="45"/>
      <c r="Q852" s="48"/>
      <c r="R852" s="44"/>
      <c r="T852" s="44"/>
      <c r="X852" s="46"/>
      <c r="Y852" s="46"/>
      <c r="Z852" s="46"/>
      <c r="AA852" s="101"/>
    </row>
    <row r="853" spans="4:27" s="43" customFormat="1" ht="15" customHeight="1">
      <c r="D853" s="44"/>
      <c r="K853" s="44"/>
      <c r="L853" s="45"/>
      <c r="P853" s="45"/>
      <c r="Q853" s="48"/>
      <c r="R853" s="44"/>
      <c r="T853" s="44"/>
      <c r="X853" s="46"/>
      <c r="Y853" s="46"/>
      <c r="Z853" s="46"/>
      <c r="AA853" s="101"/>
    </row>
    <row r="854" spans="4:27" s="43" customFormat="1" ht="15" customHeight="1">
      <c r="D854" s="44"/>
      <c r="K854" s="44"/>
      <c r="L854" s="45"/>
      <c r="P854" s="45"/>
      <c r="Q854" s="48"/>
      <c r="R854" s="44"/>
      <c r="T854" s="44"/>
      <c r="X854" s="46"/>
      <c r="Y854" s="46"/>
      <c r="Z854" s="46"/>
      <c r="AA854" s="101"/>
    </row>
    <row r="855" spans="4:27" s="43" customFormat="1" ht="15" customHeight="1">
      <c r="D855" s="44"/>
      <c r="K855" s="44"/>
      <c r="L855" s="45"/>
      <c r="P855" s="45"/>
      <c r="Q855" s="48"/>
      <c r="R855" s="44"/>
      <c r="T855" s="44"/>
      <c r="X855" s="46"/>
      <c r="Y855" s="46"/>
      <c r="Z855" s="46"/>
      <c r="AA855" s="101"/>
    </row>
    <row r="856" spans="4:27" s="43" customFormat="1" ht="15" customHeight="1">
      <c r="D856" s="44"/>
      <c r="K856" s="44"/>
      <c r="L856" s="45"/>
      <c r="P856" s="45"/>
      <c r="Q856" s="48"/>
      <c r="R856" s="44"/>
      <c r="T856" s="44"/>
      <c r="X856" s="46"/>
      <c r="Y856" s="46"/>
      <c r="Z856" s="46"/>
      <c r="AA856" s="101"/>
    </row>
    <row r="857" spans="4:27" s="43" customFormat="1" ht="15" customHeight="1">
      <c r="D857" s="44"/>
      <c r="K857" s="44"/>
      <c r="L857" s="45"/>
      <c r="P857" s="45"/>
      <c r="Q857" s="48"/>
      <c r="R857" s="44"/>
      <c r="T857" s="44"/>
      <c r="X857" s="46"/>
      <c r="Y857" s="46"/>
      <c r="Z857" s="46"/>
      <c r="AA857" s="101"/>
    </row>
    <row r="858" spans="4:27" s="43" customFormat="1" ht="15" customHeight="1">
      <c r="D858" s="44"/>
      <c r="K858" s="44"/>
      <c r="L858" s="45"/>
      <c r="P858" s="45"/>
      <c r="Q858" s="48"/>
      <c r="R858" s="44"/>
      <c r="T858" s="44"/>
      <c r="X858" s="46"/>
      <c r="Y858" s="46"/>
      <c r="Z858" s="46"/>
      <c r="AA858" s="101"/>
    </row>
    <row r="859" spans="4:27" s="43" customFormat="1" ht="15" customHeight="1">
      <c r="D859" s="44"/>
      <c r="K859" s="44"/>
      <c r="L859" s="45"/>
      <c r="P859" s="45"/>
      <c r="Q859" s="48"/>
      <c r="R859" s="44"/>
      <c r="T859" s="44"/>
      <c r="X859" s="46"/>
      <c r="Y859" s="46"/>
      <c r="Z859" s="46"/>
      <c r="AA859" s="101"/>
    </row>
    <row r="860" spans="4:27" s="43" customFormat="1" ht="15" customHeight="1">
      <c r="D860" s="44"/>
      <c r="K860" s="44"/>
      <c r="L860" s="45"/>
      <c r="P860" s="45"/>
      <c r="Q860" s="48"/>
      <c r="R860" s="44"/>
      <c r="T860" s="44"/>
      <c r="X860" s="46"/>
      <c r="Y860" s="46"/>
      <c r="Z860" s="46"/>
      <c r="AA860" s="101"/>
    </row>
    <row r="861" spans="4:27" s="43" customFormat="1" ht="15" customHeight="1">
      <c r="D861" s="44"/>
      <c r="K861" s="44"/>
      <c r="L861" s="45"/>
      <c r="P861" s="45"/>
      <c r="Q861" s="48"/>
      <c r="R861" s="44"/>
      <c r="T861" s="44"/>
      <c r="X861" s="46"/>
      <c r="Y861" s="46"/>
      <c r="Z861" s="46"/>
      <c r="AA861" s="101"/>
    </row>
    <row r="862" spans="4:27" s="43" customFormat="1" ht="15" customHeight="1">
      <c r="D862" s="44"/>
      <c r="K862" s="44"/>
      <c r="L862" s="45"/>
      <c r="P862" s="45"/>
      <c r="Q862" s="48"/>
      <c r="R862" s="44"/>
      <c r="T862" s="44"/>
      <c r="X862" s="46"/>
      <c r="Y862" s="46"/>
      <c r="Z862" s="46"/>
      <c r="AA862" s="101"/>
    </row>
    <row r="863" spans="4:27" s="43" customFormat="1" ht="15" customHeight="1">
      <c r="D863" s="44"/>
      <c r="K863" s="44"/>
      <c r="L863" s="45"/>
      <c r="P863" s="45"/>
      <c r="Q863" s="48"/>
      <c r="R863" s="44"/>
      <c r="T863" s="44"/>
      <c r="X863" s="46"/>
      <c r="Y863" s="46"/>
      <c r="Z863" s="46"/>
      <c r="AA863" s="101"/>
    </row>
    <row r="864" spans="4:27" s="43" customFormat="1">
      <c r="D864" s="44"/>
      <c r="K864" s="44"/>
      <c r="L864" s="45"/>
      <c r="P864" s="45"/>
      <c r="Q864" s="48"/>
      <c r="R864" s="44"/>
      <c r="T864" s="44"/>
      <c r="X864" s="99"/>
      <c r="Y864" s="46"/>
      <c r="Z864" s="46"/>
      <c r="AA864" s="101"/>
    </row>
    <row r="865" spans="4:27" s="43" customFormat="1" ht="15" customHeight="1">
      <c r="D865" s="44"/>
      <c r="K865" s="44"/>
      <c r="L865" s="45"/>
      <c r="P865" s="45"/>
      <c r="Q865" s="48"/>
      <c r="R865" s="44"/>
      <c r="T865" s="44"/>
      <c r="X865" s="46"/>
      <c r="Y865" s="46"/>
      <c r="Z865" s="46"/>
      <c r="AA865" s="101"/>
    </row>
    <row r="866" spans="4:27" s="43" customFormat="1" ht="15" customHeight="1">
      <c r="D866" s="44"/>
      <c r="K866" s="44"/>
      <c r="L866" s="45"/>
      <c r="P866" s="45"/>
      <c r="Q866" s="48"/>
      <c r="R866" s="44"/>
      <c r="T866" s="67"/>
      <c r="X866" s="46"/>
      <c r="Y866" s="46"/>
      <c r="Z866" s="46"/>
      <c r="AA866" s="101"/>
    </row>
    <row r="867" spans="4:27" s="43" customFormat="1" ht="15" customHeight="1">
      <c r="D867" s="44"/>
      <c r="K867" s="44"/>
      <c r="L867" s="45"/>
      <c r="P867" s="45"/>
      <c r="Q867" s="48"/>
      <c r="R867" s="44"/>
      <c r="T867" s="44"/>
      <c r="X867" s="46"/>
      <c r="Y867" s="46"/>
      <c r="Z867" s="46"/>
      <c r="AA867" s="101"/>
    </row>
    <row r="868" spans="4:27" s="43" customFormat="1" ht="15" customHeight="1">
      <c r="D868" s="44"/>
      <c r="K868" s="44"/>
      <c r="L868" s="45"/>
      <c r="P868" s="45"/>
      <c r="Q868" s="48"/>
      <c r="R868" s="44"/>
      <c r="T868" s="44"/>
      <c r="X868" s="46"/>
      <c r="Y868" s="46"/>
      <c r="Z868" s="46"/>
      <c r="AA868" s="101"/>
    </row>
    <row r="869" spans="4:27" s="43" customFormat="1" ht="15" customHeight="1">
      <c r="D869" s="44"/>
      <c r="K869" s="44"/>
      <c r="L869" s="45"/>
      <c r="P869" s="45"/>
      <c r="Q869" s="48"/>
      <c r="R869" s="44"/>
      <c r="T869" s="44"/>
      <c r="X869" s="46"/>
      <c r="Y869" s="46"/>
      <c r="Z869" s="46"/>
      <c r="AA869" s="101"/>
    </row>
    <row r="870" spans="4:27" s="43" customFormat="1" ht="15" customHeight="1">
      <c r="D870" s="44"/>
      <c r="K870" s="44"/>
      <c r="L870" s="45"/>
      <c r="P870" s="45"/>
      <c r="Q870" s="48"/>
      <c r="R870" s="44"/>
      <c r="T870" s="67"/>
      <c r="X870" s="46"/>
      <c r="Y870" s="46"/>
      <c r="Z870" s="46"/>
      <c r="AA870" s="101"/>
    </row>
    <row r="871" spans="4:27" s="43" customFormat="1" ht="15" customHeight="1">
      <c r="D871" s="44"/>
      <c r="K871" s="44"/>
      <c r="L871" s="45"/>
      <c r="P871" s="45"/>
      <c r="Q871" s="48"/>
      <c r="R871" s="44"/>
      <c r="T871" s="67"/>
      <c r="X871" s="46"/>
      <c r="Y871" s="46"/>
      <c r="Z871" s="46"/>
      <c r="AA871" s="101"/>
    </row>
    <row r="872" spans="4:27" s="43" customFormat="1" ht="15" customHeight="1">
      <c r="D872" s="44"/>
      <c r="K872" s="44"/>
      <c r="L872" s="45"/>
      <c r="P872" s="45"/>
      <c r="Q872" s="48"/>
      <c r="R872" s="44"/>
      <c r="T872" s="67"/>
      <c r="X872" s="46"/>
      <c r="Y872" s="46"/>
      <c r="Z872" s="46"/>
      <c r="AA872" s="101"/>
    </row>
    <row r="873" spans="4:27" s="43" customFormat="1" ht="15" customHeight="1">
      <c r="D873" s="44"/>
      <c r="K873" s="44"/>
      <c r="L873" s="45"/>
      <c r="P873" s="45"/>
      <c r="Q873" s="48"/>
      <c r="R873" s="44"/>
      <c r="T873" s="67"/>
      <c r="X873" s="46"/>
      <c r="Y873" s="46"/>
      <c r="Z873" s="46"/>
      <c r="AA873" s="101"/>
    </row>
    <row r="874" spans="4:27" s="43" customFormat="1" ht="15" customHeight="1">
      <c r="D874" s="44"/>
      <c r="K874" s="44"/>
      <c r="L874" s="45"/>
      <c r="P874" s="45"/>
      <c r="Q874" s="48"/>
      <c r="R874" s="44"/>
      <c r="T874" s="67"/>
      <c r="X874" s="46"/>
      <c r="Y874" s="46"/>
      <c r="Z874" s="46"/>
      <c r="AA874" s="101"/>
    </row>
    <row r="875" spans="4:27" s="43" customFormat="1" ht="15" customHeight="1">
      <c r="D875" s="44"/>
      <c r="K875" s="44"/>
      <c r="L875" s="45"/>
      <c r="P875" s="45"/>
      <c r="Q875" s="48"/>
      <c r="R875" s="44"/>
      <c r="T875" s="67"/>
      <c r="X875" s="46"/>
      <c r="Y875" s="46"/>
      <c r="Z875" s="46"/>
      <c r="AA875" s="101"/>
    </row>
    <row r="876" spans="4:27" s="43" customFormat="1" ht="15" customHeight="1">
      <c r="D876" s="44"/>
      <c r="K876" s="44"/>
      <c r="L876" s="45"/>
      <c r="P876" s="45"/>
      <c r="Q876" s="48"/>
      <c r="R876" s="44"/>
      <c r="T876" s="44"/>
      <c r="X876" s="46"/>
      <c r="Y876" s="46"/>
      <c r="Z876" s="46"/>
      <c r="AA876" s="101"/>
    </row>
    <row r="877" spans="4:27" s="43" customFormat="1" ht="15" customHeight="1">
      <c r="D877" s="44"/>
      <c r="K877" s="44"/>
      <c r="L877" s="45"/>
      <c r="P877" s="45"/>
      <c r="Q877" s="48"/>
      <c r="R877" s="44"/>
      <c r="T877" s="44"/>
      <c r="X877" s="46"/>
      <c r="Y877" s="46"/>
      <c r="Z877" s="46"/>
      <c r="AA877" s="101"/>
    </row>
    <row r="878" spans="4:27" s="43" customFormat="1" ht="15" customHeight="1">
      <c r="D878" s="44"/>
      <c r="K878" s="44"/>
      <c r="L878" s="45"/>
      <c r="P878" s="45"/>
      <c r="Q878" s="48"/>
      <c r="R878" s="44"/>
      <c r="T878" s="44"/>
      <c r="X878" s="46"/>
      <c r="Y878" s="46"/>
      <c r="Z878" s="46"/>
      <c r="AA878" s="101"/>
    </row>
    <row r="879" spans="4:27" s="43" customFormat="1">
      <c r="D879" s="44"/>
      <c r="K879" s="44"/>
      <c r="L879" s="45"/>
      <c r="P879" s="45"/>
      <c r="Q879" s="48"/>
      <c r="R879" s="44"/>
      <c r="T879" s="44"/>
      <c r="X879" s="99"/>
      <c r="Y879" s="46"/>
      <c r="Z879" s="46"/>
      <c r="AA879" s="101"/>
    </row>
    <row r="880" spans="4:27" s="43" customFormat="1" ht="15" customHeight="1">
      <c r="D880" s="44"/>
      <c r="K880" s="44"/>
      <c r="L880" s="45"/>
      <c r="P880" s="45"/>
      <c r="Q880" s="48"/>
      <c r="R880" s="44"/>
      <c r="T880" s="44"/>
      <c r="X880" s="46"/>
      <c r="Y880" s="46"/>
      <c r="Z880" s="46"/>
      <c r="AA880" s="101"/>
    </row>
    <row r="881" spans="4:27" s="43" customFormat="1" ht="15" customHeight="1">
      <c r="D881" s="44"/>
      <c r="K881" s="44"/>
      <c r="L881" s="45"/>
      <c r="P881" s="45"/>
      <c r="Q881" s="48"/>
      <c r="R881" s="44"/>
      <c r="T881" s="44"/>
      <c r="X881" s="46"/>
      <c r="Y881" s="46"/>
      <c r="Z881" s="46"/>
      <c r="AA881" s="101"/>
    </row>
    <row r="882" spans="4:27" s="43" customFormat="1" ht="15" customHeight="1">
      <c r="D882" s="44"/>
      <c r="K882" s="44"/>
      <c r="L882" s="45"/>
      <c r="P882" s="45"/>
      <c r="Q882" s="48"/>
      <c r="R882" s="44"/>
      <c r="T882" s="44"/>
      <c r="X882" s="46"/>
      <c r="Y882" s="46"/>
      <c r="Z882" s="46"/>
      <c r="AA882" s="101"/>
    </row>
    <row r="883" spans="4:27" s="43" customFormat="1" ht="15" customHeight="1">
      <c r="D883" s="44"/>
      <c r="K883" s="44"/>
      <c r="L883" s="45"/>
      <c r="P883" s="45"/>
      <c r="Q883" s="48"/>
      <c r="R883" s="44"/>
      <c r="T883" s="44"/>
      <c r="X883" s="46"/>
      <c r="Y883" s="46"/>
      <c r="Z883" s="46"/>
      <c r="AA883" s="101"/>
    </row>
    <row r="884" spans="4:27" s="43" customFormat="1" ht="15" customHeight="1">
      <c r="D884" s="44"/>
      <c r="K884" s="44"/>
      <c r="L884" s="45"/>
      <c r="P884" s="45"/>
      <c r="Q884" s="48"/>
      <c r="R884" s="44"/>
      <c r="T884" s="44"/>
      <c r="X884" s="46"/>
      <c r="Y884" s="46"/>
      <c r="Z884" s="46"/>
      <c r="AA884" s="101"/>
    </row>
    <row r="885" spans="4:27" s="43" customFormat="1" ht="15" customHeight="1">
      <c r="D885" s="44"/>
      <c r="K885" s="44"/>
      <c r="L885" s="45"/>
      <c r="P885" s="45"/>
      <c r="Q885" s="48"/>
      <c r="R885" s="44"/>
      <c r="T885" s="44"/>
      <c r="X885" s="46"/>
      <c r="Y885" s="46"/>
      <c r="Z885" s="46"/>
      <c r="AA885" s="101"/>
    </row>
    <row r="886" spans="4:27" s="43" customFormat="1" ht="15" customHeight="1">
      <c r="D886" s="44"/>
      <c r="K886" s="44"/>
      <c r="L886" s="45"/>
      <c r="P886" s="45"/>
      <c r="Q886" s="48"/>
      <c r="R886" s="44"/>
      <c r="T886" s="44"/>
      <c r="X886" s="46"/>
      <c r="Y886" s="46"/>
      <c r="Z886" s="46"/>
      <c r="AA886" s="101"/>
    </row>
    <row r="887" spans="4:27" s="43" customFormat="1" ht="15" customHeight="1">
      <c r="D887" s="44"/>
      <c r="K887" s="44"/>
      <c r="L887" s="45"/>
      <c r="P887" s="45"/>
      <c r="Q887" s="48"/>
      <c r="R887" s="44"/>
      <c r="T887" s="44"/>
      <c r="X887" s="46"/>
      <c r="Y887" s="46"/>
      <c r="Z887" s="46"/>
      <c r="AA887" s="101"/>
    </row>
    <row r="888" spans="4:27" s="43" customFormat="1" ht="15" customHeight="1">
      <c r="D888" s="44"/>
      <c r="K888" s="44"/>
      <c r="L888" s="45"/>
      <c r="P888" s="45"/>
      <c r="Q888" s="48"/>
      <c r="R888" s="44"/>
      <c r="T888" s="44"/>
      <c r="X888" s="46"/>
      <c r="Y888" s="46"/>
      <c r="Z888" s="46"/>
      <c r="AA888" s="101"/>
    </row>
    <row r="889" spans="4:27" s="43" customFormat="1" ht="15" customHeight="1">
      <c r="D889" s="44"/>
      <c r="K889" s="44"/>
      <c r="L889" s="45"/>
      <c r="P889" s="45"/>
      <c r="Q889" s="48"/>
      <c r="R889" s="44"/>
      <c r="T889" s="44"/>
      <c r="X889" s="46"/>
      <c r="Y889" s="46"/>
      <c r="Z889" s="46"/>
      <c r="AA889" s="101"/>
    </row>
    <row r="890" spans="4:27" s="43" customFormat="1" ht="15" customHeight="1">
      <c r="D890" s="44"/>
      <c r="K890" s="44"/>
      <c r="L890" s="45"/>
      <c r="P890" s="45"/>
      <c r="Q890" s="48"/>
      <c r="R890" s="44"/>
      <c r="T890" s="44"/>
      <c r="X890" s="46"/>
      <c r="Y890" s="46"/>
      <c r="Z890" s="46"/>
      <c r="AA890" s="101"/>
    </row>
    <row r="891" spans="4:27" s="43" customFormat="1" ht="15" customHeight="1">
      <c r="D891" s="44"/>
      <c r="K891" s="44"/>
      <c r="L891" s="45"/>
      <c r="P891" s="45"/>
      <c r="Q891" s="48"/>
      <c r="R891" s="44"/>
      <c r="T891" s="44"/>
      <c r="X891" s="46"/>
      <c r="Y891" s="46"/>
      <c r="Z891" s="46"/>
      <c r="AA891" s="101"/>
    </row>
    <row r="892" spans="4:27" s="43" customFormat="1" ht="15" customHeight="1">
      <c r="D892" s="44"/>
      <c r="K892" s="44"/>
      <c r="L892" s="45"/>
      <c r="P892" s="45"/>
      <c r="Q892" s="48"/>
      <c r="R892" s="44"/>
      <c r="T892" s="44"/>
      <c r="X892" s="46"/>
      <c r="Y892" s="46"/>
      <c r="Z892" s="46"/>
      <c r="AA892" s="101"/>
    </row>
    <row r="893" spans="4:27" s="43" customFormat="1" ht="15" customHeight="1">
      <c r="D893" s="44"/>
      <c r="K893" s="44"/>
      <c r="L893" s="45"/>
      <c r="P893" s="45"/>
      <c r="Q893" s="48"/>
      <c r="R893" s="44"/>
      <c r="T893" s="44"/>
      <c r="X893" s="46"/>
      <c r="Y893" s="46"/>
      <c r="Z893" s="46"/>
      <c r="AA893" s="101"/>
    </row>
    <row r="894" spans="4:27" s="43" customFormat="1" ht="15" customHeight="1">
      <c r="D894" s="44"/>
      <c r="K894" s="44"/>
      <c r="L894" s="45"/>
      <c r="P894" s="45"/>
      <c r="Q894" s="48"/>
      <c r="R894" s="44"/>
      <c r="T894" s="67"/>
      <c r="X894" s="46"/>
      <c r="Y894" s="46"/>
      <c r="Z894" s="46"/>
      <c r="AA894" s="101"/>
    </row>
    <row r="895" spans="4:27" s="43" customFormat="1" ht="15" customHeight="1">
      <c r="D895" s="44"/>
      <c r="K895" s="44"/>
      <c r="L895" s="45"/>
      <c r="P895" s="45"/>
      <c r="Q895" s="48"/>
      <c r="R895" s="44"/>
      <c r="T895" s="67"/>
      <c r="X895" s="46"/>
      <c r="Y895" s="46"/>
      <c r="Z895" s="46"/>
      <c r="AA895" s="101"/>
    </row>
    <row r="896" spans="4:27" s="43" customFormat="1" ht="15" customHeight="1">
      <c r="D896" s="44"/>
      <c r="K896" s="44"/>
      <c r="L896" s="45"/>
      <c r="P896" s="45"/>
      <c r="Q896" s="48"/>
      <c r="R896" s="44"/>
      <c r="T896" s="44"/>
      <c r="X896" s="46"/>
      <c r="Y896" s="46"/>
      <c r="Z896" s="46"/>
      <c r="AA896" s="101"/>
    </row>
    <row r="897" spans="4:27" s="43" customFormat="1" ht="15" customHeight="1">
      <c r="D897" s="44"/>
      <c r="K897" s="44"/>
      <c r="L897" s="45"/>
      <c r="P897" s="45"/>
      <c r="Q897" s="48"/>
      <c r="R897" s="44"/>
      <c r="T897" s="67"/>
      <c r="X897" s="46"/>
      <c r="Y897" s="46"/>
      <c r="Z897" s="46"/>
      <c r="AA897" s="101"/>
    </row>
    <row r="898" spans="4:27" s="43" customFormat="1">
      <c r="D898" s="44"/>
      <c r="K898" s="44"/>
      <c r="L898" s="45"/>
      <c r="P898" s="45"/>
      <c r="Q898" s="48"/>
      <c r="R898" s="44"/>
      <c r="T898" s="67"/>
      <c r="X898" s="99"/>
      <c r="Y898" s="46"/>
      <c r="Z898" s="46"/>
      <c r="AA898" s="101"/>
    </row>
    <row r="899" spans="4:27" s="43" customFormat="1">
      <c r="D899" s="44"/>
      <c r="K899" s="44"/>
      <c r="L899" s="45"/>
      <c r="P899" s="45"/>
      <c r="Q899" s="48"/>
      <c r="R899" s="44"/>
      <c r="T899" s="67"/>
      <c r="X899" s="99"/>
      <c r="Y899" s="46"/>
      <c r="Z899" s="46"/>
      <c r="AA899" s="101"/>
    </row>
    <row r="900" spans="4:27" s="43" customFormat="1">
      <c r="D900" s="44"/>
      <c r="K900" s="44"/>
      <c r="L900" s="45"/>
      <c r="P900" s="45"/>
      <c r="Q900" s="48"/>
      <c r="R900" s="44"/>
      <c r="T900" s="67"/>
      <c r="X900" s="99"/>
      <c r="Y900" s="46"/>
      <c r="Z900" s="46"/>
      <c r="AA900" s="101"/>
    </row>
    <row r="901" spans="4:27" s="43" customFormat="1" ht="15" customHeight="1">
      <c r="D901" s="44"/>
      <c r="K901" s="44"/>
      <c r="L901" s="45"/>
      <c r="P901" s="45"/>
      <c r="Q901" s="48"/>
      <c r="R901" s="44"/>
      <c r="T901" s="44"/>
      <c r="X901" s="46"/>
      <c r="Y901" s="46"/>
      <c r="Z901" s="46"/>
      <c r="AA901" s="101"/>
    </row>
    <row r="902" spans="4:27" s="43" customFormat="1" ht="15" customHeight="1">
      <c r="D902" s="44"/>
      <c r="K902" s="44"/>
      <c r="L902" s="45"/>
      <c r="P902" s="45"/>
      <c r="Q902" s="48"/>
      <c r="R902" s="44"/>
      <c r="T902" s="44"/>
      <c r="X902" s="46"/>
      <c r="Y902" s="46"/>
      <c r="Z902" s="46"/>
      <c r="AA902" s="101"/>
    </row>
    <row r="903" spans="4:27" s="43" customFormat="1" ht="15" customHeight="1">
      <c r="D903" s="44"/>
      <c r="K903" s="44"/>
      <c r="L903" s="45"/>
      <c r="P903" s="45"/>
      <c r="Q903" s="48"/>
      <c r="R903" s="44"/>
      <c r="T903" s="44"/>
      <c r="X903" s="46"/>
      <c r="Y903" s="46"/>
      <c r="Z903" s="46"/>
      <c r="AA903" s="101"/>
    </row>
    <row r="904" spans="4:27" s="43" customFormat="1" ht="15" customHeight="1">
      <c r="D904" s="44"/>
      <c r="K904" s="44"/>
      <c r="L904" s="45"/>
      <c r="P904" s="45"/>
      <c r="Q904" s="48"/>
      <c r="R904" s="44"/>
      <c r="T904" s="44"/>
      <c r="X904" s="46"/>
      <c r="Y904" s="46"/>
      <c r="Z904" s="46"/>
      <c r="AA904" s="101"/>
    </row>
    <row r="905" spans="4:27" s="43" customFormat="1" ht="15" customHeight="1">
      <c r="D905" s="44"/>
      <c r="K905" s="44"/>
      <c r="L905" s="45"/>
      <c r="P905" s="45"/>
      <c r="Q905" s="48"/>
      <c r="R905" s="44"/>
      <c r="T905" s="44"/>
      <c r="X905" s="46"/>
      <c r="Y905" s="46"/>
      <c r="Z905" s="46"/>
      <c r="AA905" s="101"/>
    </row>
    <row r="906" spans="4:27" s="43" customFormat="1" ht="15" customHeight="1">
      <c r="D906" s="44"/>
      <c r="K906" s="44"/>
      <c r="L906" s="45"/>
      <c r="P906" s="45"/>
      <c r="Q906" s="48"/>
      <c r="R906" s="44"/>
      <c r="T906" s="44"/>
      <c r="X906" s="46"/>
      <c r="Y906" s="46"/>
      <c r="Z906" s="46"/>
      <c r="AA906" s="101"/>
    </row>
    <row r="907" spans="4:27" s="43" customFormat="1" ht="15" customHeight="1">
      <c r="D907" s="44"/>
      <c r="K907" s="44"/>
      <c r="L907" s="45"/>
      <c r="P907" s="45"/>
      <c r="Q907" s="48"/>
      <c r="R907" s="44"/>
      <c r="T907" s="44"/>
      <c r="X907" s="46"/>
      <c r="Y907" s="46"/>
      <c r="Z907" s="46"/>
      <c r="AA907" s="101"/>
    </row>
    <row r="908" spans="4:27" s="43" customFormat="1" ht="15" customHeight="1">
      <c r="D908" s="44"/>
      <c r="K908" s="44"/>
      <c r="L908" s="45"/>
      <c r="P908" s="45"/>
      <c r="Q908" s="48"/>
      <c r="R908" s="44"/>
      <c r="T908" s="44"/>
      <c r="X908" s="46"/>
      <c r="Y908" s="46"/>
      <c r="Z908" s="46"/>
      <c r="AA908" s="101"/>
    </row>
    <row r="909" spans="4:27" s="43" customFormat="1" ht="15" customHeight="1">
      <c r="D909" s="44"/>
      <c r="K909" s="44"/>
      <c r="L909" s="45"/>
      <c r="P909" s="45"/>
      <c r="Q909" s="48"/>
      <c r="R909" s="44"/>
      <c r="T909" s="44"/>
      <c r="X909" s="46"/>
      <c r="Y909" s="46"/>
      <c r="Z909" s="46"/>
      <c r="AA909" s="101"/>
    </row>
    <row r="910" spans="4:27" s="43" customFormat="1" ht="15" customHeight="1">
      <c r="D910" s="44"/>
      <c r="K910" s="44"/>
      <c r="L910" s="45"/>
      <c r="P910" s="45"/>
      <c r="Q910" s="48"/>
      <c r="R910" s="44"/>
      <c r="T910" s="44"/>
      <c r="X910" s="46"/>
      <c r="Y910" s="46"/>
      <c r="Z910" s="46"/>
      <c r="AA910" s="101"/>
    </row>
    <row r="911" spans="4:27" s="43" customFormat="1" ht="15" customHeight="1">
      <c r="D911" s="44"/>
      <c r="K911" s="44"/>
      <c r="L911" s="45"/>
      <c r="P911" s="45"/>
      <c r="Q911" s="48"/>
      <c r="R911" s="44"/>
      <c r="T911" s="44"/>
      <c r="X911" s="46"/>
      <c r="Y911" s="46"/>
      <c r="Z911" s="46"/>
      <c r="AA911" s="101"/>
    </row>
    <row r="912" spans="4:27" s="43" customFormat="1" ht="15" customHeight="1">
      <c r="D912" s="44"/>
      <c r="K912" s="44"/>
      <c r="L912" s="45"/>
      <c r="P912" s="45"/>
      <c r="Q912" s="48"/>
      <c r="R912" s="44"/>
      <c r="T912" s="44"/>
      <c r="X912" s="46"/>
      <c r="Y912" s="46"/>
      <c r="Z912" s="46"/>
      <c r="AA912" s="101"/>
    </row>
    <row r="913" spans="4:27" s="43" customFormat="1" ht="15" customHeight="1">
      <c r="D913" s="44"/>
      <c r="K913" s="44"/>
      <c r="L913" s="45"/>
      <c r="P913" s="45"/>
      <c r="Q913" s="48"/>
      <c r="R913" s="44"/>
      <c r="T913" s="44"/>
      <c r="X913" s="46"/>
      <c r="Y913" s="46"/>
      <c r="Z913" s="46"/>
      <c r="AA913" s="101"/>
    </row>
    <row r="914" spans="4:27" s="43" customFormat="1" ht="15" customHeight="1">
      <c r="D914" s="44"/>
      <c r="K914" s="44"/>
      <c r="L914" s="45"/>
      <c r="P914" s="45"/>
      <c r="Q914" s="48"/>
      <c r="R914" s="44"/>
      <c r="T914" s="67"/>
      <c r="X914" s="46"/>
      <c r="Y914" s="46"/>
      <c r="Z914" s="46"/>
      <c r="AA914" s="101"/>
    </row>
    <row r="915" spans="4:27" s="43" customFormat="1" ht="15" customHeight="1">
      <c r="D915" s="44"/>
      <c r="K915" s="44"/>
      <c r="L915" s="45"/>
      <c r="P915" s="45"/>
      <c r="Q915" s="48"/>
      <c r="R915" s="44"/>
      <c r="T915" s="44"/>
      <c r="X915" s="46"/>
      <c r="Y915" s="46"/>
      <c r="Z915" s="46"/>
      <c r="AA915" s="101"/>
    </row>
    <row r="916" spans="4:27" s="43" customFormat="1" ht="15" customHeight="1">
      <c r="D916" s="44"/>
      <c r="K916" s="44"/>
      <c r="L916" s="45"/>
      <c r="P916" s="45"/>
      <c r="Q916" s="48"/>
      <c r="R916" s="44"/>
      <c r="T916" s="44"/>
      <c r="X916" s="46"/>
      <c r="Y916" s="46"/>
      <c r="Z916" s="46"/>
      <c r="AA916" s="101"/>
    </row>
    <row r="917" spans="4:27" s="43" customFormat="1" ht="15" customHeight="1">
      <c r="D917" s="44"/>
      <c r="K917" s="44"/>
      <c r="L917" s="45"/>
      <c r="P917" s="45"/>
      <c r="Q917" s="48"/>
      <c r="R917" s="44"/>
      <c r="T917" s="44"/>
      <c r="X917" s="46"/>
      <c r="Y917" s="46"/>
      <c r="Z917" s="46"/>
      <c r="AA917" s="101"/>
    </row>
    <row r="918" spans="4:27" s="43" customFormat="1" ht="15" customHeight="1">
      <c r="D918" s="44"/>
      <c r="K918" s="44"/>
      <c r="L918" s="45"/>
      <c r="P918" s="45"/>
      <c r="Q918" s="48"/>
      <c r="R918" s="44"/>
      <c r="T918" s="44"/>
      <c r="X918" s="46"/>
      <c r="Y918" s="46"/>
      <c r="Z918" s="46"/>
      <c r="AA918" s="101"/>
    </row>
    <row r="919" spans="4:27" s="43" customFormat="1" ht="15" customHeight="1">
      <c r="D919" s="44"/>
      <c r="K919" s="44"/>
      <c r="L919" s="45"/>
      <c r="P919" s="45"/>
      <c r="Q919" s="48"/>
      <c r="R919" s="44"/>
      <c r="T919" s="67"/>
      <c r="X919" s="46"/>
      <c r="Y919" s="46"/>
      <c r="Z919" s="46"/>
      <c r="AA919" s="101"/>
    </row>
    <row r="920" spans="4:27" s="43" customFormat="1" ht="15" customHeight="1">
      <c r="D920" s="44"/>
      <c r="K920" s="44"/>
      <c r="L920" s="45"/>
      <c r="P920" s="45"/>
      <c r="Q920" s="48"/>
      <c r="R920" s="44"/>
      <c r="T920" s="67"/>
      <c r="X920" s="46"/>
      <c r="Y920" s="46"/>
      <c r="Z920" s="46"/>
      <c r="AA920" s="101"/>
    </row>
    <row r="921" spans="4:27" s="43" customFormat="1" ht="15" customHeight="1">
      <c r="D921" s="44"/>
      <c r="K921" s="44"/>
      <c r="L921" s="45"/>
      <c r="P921" s="45"/>
      <c r="Q921" s="48"/>
      <c r="R921" s="44"/>
      <c r="T921" s="67"/>
      <c r="X921" s="46"/>
      <c r="Y921" s="46"/>
      <c r="Z921" s="46"/>
      <c r="AA921" s="101"/>
    </row>
    <row r="922" spans="4:27" s="43" customFormat="1" ht="15" customHeight="1">
      <c r="D922" s="44"/>
      <c r="K922" s="44"/>
      <c r="L922" s="45"/>
      <c r="P922" s="45"/>
      <c r="Q922" s="48"/>
      <c r="R922" s="44"/>
      <c r="T922" s="44"/>
      <c r="X922" s="46"/>
      <c r="Y922" s="46"/>
      <c r="Z922" s="46"/>
      <c r="AA922" s="101"/>
    </row>
    <row r="923" spans="4:27" s="43" customFormat="1" ht="15" customHeight="1">
      <c r="D923" s="44"/>
      <c r="K923" s="44"/>
      <c r="L923" s="45"/>
      <c r="P923" s="45"/>
      <c r="Q923" s="48"/>
      <c r="R923" s="44"/>
      <c r="T923" s="44"/>
      <c r="X923" s="46"/>
      <c r="Y923" s="46"/>
      <c r="Z923" s="46"/>
      <c r="AA923" s="101"/>
    </row>
    <row r="924" spans="4:27" s="43" customFormat="1">
      <c r="D924" s="44"/>
      <c r="K924" s="44"/>
      <c r="L924" s="45"/>
      <c r="P924" s="45"/>
      <c r="Q924" s="48"/>
      <c r="R924" s="44"/>
      <c r="T924" s="44"/>
      <c r="X924" s="99"/>
      <c r="Y924" s="46"/>
      <c r="Z924" s="46"/>
      <c r="AA924" s="101"/>
    </row>
    <row r="925" spans="4:27" s="43" customFormat="1">
      <c r="D925" s="44"/>
      <c r="K925" s="44"/>
      <c r="L925" s="45"/>
      <c r="P925" s="45"/>
      <c r="Q925" s="48"/>
      <c r="R925" s="44"/>
      <c r="T925" s="67"/>
      <c r="X925" s="99"/>
      <c r="Y925" s="46"/>
      <c r="Z925" s="46"/>
      <c r="AA925" s="101"/>
    </row>
    <row r="926" spans="4:27" s="43" customFormat="1">
      <c r="D926" s="44"/>
      <c r="K926" s="44"/>
      <c r="L926" s="45"/>
      <c r="P926" s="45"/>
      <c r="Q926" s="48"/>
      <c r="R926" s="44"/>
      <c r="T926" s="67"/>
      <c r="X926" s="99"/>
      <c r="Y926" s="46"/>
      <c r="Z926" s="46"/>
      <c r="AA926" s="101"/>
    </row>
    <row r="927" spans="4:27" s="43" customFormat="1" ht="15" customHeight="1">
      <c r="D927" s="44"/>
      <c r="K927" s="44"/>
      <c r="L927" s="45"/>
      <c r="P927" s="45"/>
      <c r="Q927" s="48"/>
      <c r="R927" s="44"/>
      <c r="T927" s="44"/>
      <c r="X927" s="46"/>
      <c r="Y927" s="46"/>
      <c r="Z927" s="46"/>
      <c r="AA927" s="101"/>
    </row>
    <row r="928" spans="4:27" s="43" customFormat="1" ht="15" customHeight="1">
      <c r="D928" s="44"/>
      <c r="K928" s="44"/>
      <c r="L928" s="45"/>
      <c r="P928" s="45"/>
      <c r="Q928" s="48"/>
      <c r="R928" s="44"/>
      <c r="T928" s="44"/>
      <c r="X928" s="46"/>
      <c r="Y928" s="46"/>
      <c r="Z928" s="46"/>
      <c r="AA928" s="101"/>
    </row>
    <row r="929" spans="4:27" s="43" customFormat="1" ht="15" customHeight="1">
      <c r="D929" s="44"/>
      <c r="K929" s="44"/>
      <c r="L929" s="45"/>
      <c r="P929" s="45"/>
      <c r="Q929" s="48"/>
      <c r="R929" s="44"/>
      <c r="T929" s="44"/>
      <c r="X929" s="46"/>
      <c r="Y929" s="46"/>
      <c r="Z929" s="46"/>
      <c r="AA929" s="101"/>
    </row>
    <row r="930" spans="4:27" s="43" customFormat="1" ht="15" customHeight="1">
      <c r="D930" s="44"/>
      <c r="K930" s="44"/>
      <c r="L930" s="45"/>
      <c r="P930" s="45"/>
      <c r="Q930" s="48"/>
      <c r="R930" s="44"/>
      <c r="T930" s="44"/>
      <c r="X930" s="46"/>
      <c r="Y930" s="46"/>
      <c r="Z930" s="46"/>
      <c r="AA930" s="101"/>
    </row>
    <row r="931" spans="4:27" s="43" customFormat="1" ht="15" customHeight="1">
      <c r="D931" s="44"/>
      <c r="K931" s="44"/>
      <c r="L931" s="45"/>
      <c r="P931" s="45"/>
      <c r="Q931" s="48"/>
      <c r="R931" s="44"/>
      <c r="T931" s="44"/>
      <c r="X931" s="46"/>
      <c r="Y931" s="46"/>
      <c r="Z931" s="46"/>
      <c r="AA931" s="101"/>
    </row>
    <row r="932" spans="4:27" s="43" customFormat="1" ht="15" customHeight="1">
      <c r="D932" s="44"/>
      <c r="K932" s="44"/>
      <c r="L932" s="45"/>
      <c r="P932" s="45"/>
      <c r="Q932" s="48"/>
      <c r="R932" s="44"/>
      <c r="T932" s="44"/>
      <c r="X932" s="46"/>
      <c r="Y932" s="46"/>
      <c r="Z932" s="46"/>
      <c r="AA932" s="101"/>
    </row>
    <row r="933" spans="4:27" s="43" customFormat="1" ht="15" customHeight="1">
      <c r="D933" s="44"/>
      <c r="K933" s="44"/>
      <c r="L933" s="45"/>
      <c r="P933" s="45"/>
      <c r="Q933" s="48"/>
      <c r="R933" s="44"/>
      <c r="T933" s="44"/>
      <c r="X933" s="46"/>
      <c r="Y933" s="46"/>
      <c r="Z933" s="46"/>
      <c r="AA933" s="101"/>
    </row>
    <row r="934" spans="4:27" s="43" customFormat="1" ht="15" customHeight="1">
      <c r="D934" s="44"/>
      <c r="K934" s="44"/>
      <c r="L934" s="45"/>
      <c r="P934" s="45"/>
      <c r="Q934" s="48"/>
      <c r="R934" s="44"/>
      <c r="T934" s="44"/>
      <c r="X934" s="46"/>
      <c r="Y934" s="46"/>
      <c r="Z934" s="46"/>
      <c r="AA934" s="101"/>
    </row>
    <row r="935" spans="4:27" s="43" customFormat="1" ht="15" customHeight="1">
      <c r="D935" s="44"/>
      <c r="K935" s="44"/>
      <c r="L935" s="45"/>
      <c r="P935" s="45"/>
      <c r="Q935" s="48"/>
      <c r="R935" s="44"/>
      <c r="T935" s="44"/>
      <c r="X935" s="46"/>
      <c r="Y935" s="46"/>
      <c r="Z935" s="46"/>
      <c r="AA935" s="101"/>
    </row>
    <row r="936" spans="4:27" s="43" customFormat="1" ht="15" customHeight="1">
      <c r="D936" s="44"/>
      <c r="K936" s="44"/>
      <c r="L936" s="45"/>
      <c r="P936" s="45"/>
      <c r="Q936" s="48"/>
      <c r="R936" s="44"/>
      <c r="T936" s="44"/>
      <c r="X936" s="46"/>
      <c r="Y936" s="46"/>
      <c r="Z936" s="46"/>
      <c r="AA936" s="101"/>
    </row>
    <row r="937" spans="4:27" s="43" customFormat="1" ht="15" customHeight="1">
      <c r="D937" s="44"/>
      <c r="K937" s="44"/>
      <c r="L937" s="45"/>
      <c r="P937" s="45"/>
      <c r="Q937" s="48"/>
      <c r="R937" s="44"/>
      <c r="T937" s="44"/>
      <c r="X937" s="46"/>
      <c r="Y937" s="46"/>
      <c r="Z937" s="46"/>
      <c r="AA937" s="101"/>
    </row>
    <row r="938" spans="4:27" s="43" customFormat="1" ht="15" customHeight="1">
      <c r="D938" s="44"/>
      <c r="K938" s="44"/>
      <c r="L938" s="45"/>
      <c r="P938" s="45"/>
      <c r="Q938" s="48"/>
      <c r="R938" s="44"/>
      <c r="T938" s="67"/>
      <c r="X938" s="46"/>
      <c r="Y938" s="46"/>
      <c r="Z938" s="46"/>
      <c r="AA938" s="101"/>
    </row>
    <row r="939" spans="4:27" s="43" customFormat="1">
      <c r="D939" s="44"/>
      <c r="K939" s="44"/>
      <c r="L939" s="45"/>
      <c r="P939" s="45"/>
      <c r="Q939" s="48"/>
      <c r="R939" s="44"/>
      <c r="T939" s="67"/>
      <c r="X939" s="99"/>
      <c r="Y939" s="46"/>
      <c r="Z939" s="46"/>
      <c r="AA939" s="101"/>
    </row>
    <row r="940" spans="4:27" s="43" customFormat="1" ht="15" customHeight="1">
      <c r="D940" s="44"/>
      <c r="K940" s="44"/>
      <c r="L940" s="45"/>
      <c r="P940" s="45"/>
      <c r="Q940" s="48"/>
      <c r="R940" s="44"/>
      <c r="T940" s="44"/>
      <c r="X940" s="46"/>
      <c r="Y940" s="46"/>
      <c r="Z940" s="46"/>
      <c r="AA940" s="101"/>
    </row>
    <row r="941" spans="4:27" s="43" customFormat="1" ht="15" customHeight="1">
      <c r="D941" s="44"/>
      <c r="K941" s="44"/>
      <c r="L941" s="45"/>
      <c r="P941" s="45"/>
      <c r="Q941" s="48"/>
      <c r="R941" s="44"/>
      <c r="T941" s="44"/>
      <c r="X941" s="46"/>
      <c r="Y941" s="46"/>
      <c r="Z941" s="46"/>
      <c r="AA941" s="101"/>
    </row>
    <row r="942" spans="4:27" s="43" customFormat="1" ht="15" customHeight="1">
      <c r="D942" s="44"/>
      <c r="K942" s="44"/>
      <c r="L942" s="45"/>
      <c r="P942" s="45"/>
      <c r="Q942" s="48"/>
      <c r="R942" s="44"/>
      <c r="T942" s="44"/>
      <c r="X942" s="46"/>
      <c r="Y942" s="46"/>
      <c r="Z942" s="46"/>
      <c r="AA942" s="101"/>
    </row>
    <row r="943" spans="4:27" s="43" customFormat="1" ht="15" customHeight="1">
      <c r="D943" s="44"/>
      <c r="K943" s="44"/>
      <c r="L943" s="45"/>
      <c r="P943" s="45"/>
      <c r="Q943" s="48"/>
      <c r="R943" s="44"/>
      <c r="T943" s="67"/>
      <c r="X943" s="46"/>
      <c r="Y943" s="46"/>
      <c r="Z943" s="46"/>
      <c r="AA943" s="101"/>
    </row>
    <row r="944" spans="4:27" s="43" customFormat="1" ht="15" customHeight="1">
      <c r="D944" s="44"/>
      <c r="K944" s="44"/>
      <c r="L944" s="45"/>
      <c r="P944" s="45"/>
      <c r="Q944" s="48"/>
      <c r="R944" s="44"/>
      <c r="T944" s="44"/>
      <c r="X944" s="46"/>
      <c r="Y944" s="46"/>
      <c r="Z944" s="46"/>
      <c r="AA944" s="101"/>
    </row>
    <row r="945" spans="4:27" s="43" customFormat="1" ht="15" customHeight="1">
      <c r="D945" s="44"/>
      <c r="K945" s="44"/>
      <c r="L945" s="45"/>
      <c r="P945" s="45"/>
      <c r="Q945" s="48"/>
      <c r="R945" s="44"/>
      <c r="T945" s="44"/>
      <c r="X945" s="46"/>
      <c r="Y945" s="46"/>
      <c r="Z945" s="46"/>
      <c r="AA945" s="101"/>
    </row>
    <row r="946" spans="4:27" s="43" customFormat="1" ht="15" customHeight="1">
      <c r="D946" s="44"/>
      <c r="K946" s="44"/>
      <c r="L946" s="45"/>
      <c r="P946" s="45"/>
      <c r="Q946" s="48"/>
      <c r="R946" s="44"/>
      <c r="T946" s="44"/>
      <c r="X946" s="46"/>
      <c r="Y946" s="46"/>
      <c r="Z946" s="46"/>
      <c r="AA946" s="101"/>
    </row>
    <row r="947" spans="4:27" s="43" customFormat="1" ht="15" customHeight="1">
      <c r="D947" s="44"/>
      <c r="K947" s="44"/>
      <c r="L947" s="45"/>
      <c r="P947" s="45"/>
      <c r="Q947" s="48"/>
      <c r="R947" s="44"/>
      <c r="T947" s="44"/>
      <c r="X947" s="46"/>
      <c r="Y947" s="46"/>
      <c r="Z947" s="46"/>
      <c r="AA947" s="101"/>
    </row>
    <row r="948" spans="4:27" s="43" customFormat="1" ht="15" customHeight="1">
      <c r="D948" s="44"/>
      <c r="K948" s="44"/>
      <c r="L948" s="45"/>
      <c r="P948" s="45"/>
      <c r="Q948" s="48"/>
      <c r="R948" s="44"/>
      <c r="T948" s="44"/>
      <c r="X948" s="46"/>
      <c r="Y948" s="46"/>
      <c r="Z948" s="46"/>
      <c r="AA948" s="101"/>
    </row>
    <row r="949" spans="4:27" s="43" customFormat="1" ht="15" customHeight="1">
      <c r="D949" s="44"/>
      <c r="K949" s="44"/>
      <c r="L949" s="45"/>
      <c r="P949" s="45"/>
      <c r="Q949" s="48"/>
      <c r="R949" s="44"/>
      <c r="T949" s="44"/>
      <c r="X949" s="46"/>
      <c r="Y949" s="46"/>
      <c r="Z949" s="46"/>
      <c r="AA949" s="101"/>
    </row>
    <row r="950" spans="4:27" s="43" customFormat="1" ht="15" customHeight="1">
      <c r="D950" s="44"/>
      <c r="K950" s="44"/>
      <c r="L950" s="45"/>
      <c r="P950" s="45"/>
      <c r="Q950" s="48"/>
      <c r="R950" s="44"/>
      <c r="T950" s="44"/>
      <c r="X950" s="46"/>
      <c r="Y950" s="46"/>
      <c r="Z950" s="46"/>
      <c r="AA950" s="101"/>
    </row>
    <row r="951" spans="4:27" s="43" customFormat="1" ht="15" customHeight="1">
      <c r="D951" s="44"/>
      <c r="K951" s="44"/>
      <c r="L951" s="45"/>
      <c r="P951" s="45"/>
      <c r="Q951" s="48"/>
      <c r="R951" s="44"/>
      <c r="T951" s="44"/>
      <c r="X951" s="46"/>
      <c r="Y951" s="46"/>
      <c r="Z951" s="46"/>
      <c r="AA951" s="101"/>
    </row>
    <row r="952" spans="4:27" s="43" customFormat="1">
      <c r="D952" s="44"/>
      <c r="K952" s="44"/>
      <c r="L952" s="45"/>
      <c r="P952" s="45"/>
      <c r="Q952" s="48"/>
      <c r="R952" s="44"/>
      <c r="T952" s="44"/>
      <c r="X952" s="99"/>
      <c r="Y952" s="46"/>
      <c r="Z952" s="46"/>
      <c r="AA952" s="101"/>
    </row>
    <row r="953" spans="4:27" s="43" customFormat="1" ht="15" customHeight="1">
      <c r="D953" s="44"/>
      <c r="K953" s="44"/>
      <c r="L953" s="45"/>
      <c r="P953" s="45"/>
      <c r="Q953" s="48"/>
      <c r="R953" s="44"/>
      <c r="T953" s="44"/>
      <c r="X953" s="46"/>
      <c r="Y953" s="46"/>
      <c r="Z953" s="46"/>
      <c r="AA953" s="101"/>
    </row>
    <row r="954" spans="4:27" s="43" customFormat="1" ht="15" customHeight="1">
      <c r="D954" s="44"/>
      <c r="K954" s="44"/>
      <c r="L954" s="45"/>
      <c r="P954" s="45"/>
      <c r="Q954" s="48"/>
      <c r="R954" s="44"/>
      <c r="T954" s="44"/>
      <c r="X954" s="46"/>
      <c r="Y954" s="46"/>
      <c r="Z954" s="46"/>
      <c r="AA954" s="101"/>
    </row>
    <row r="955" spans="4:27" s="43" customFormat="1" ht="15" customHeight="1">
      <c r="D955" s="44"/>
      <c r="K955" s="44"/>
      <c r="L955" s="45"/>
      <c r="P955" s="45"/>
      <c r="Q955" s="48"/>
      <c r="R955" s="44"/>
      <c r="T955" s="44"/>
      <c r="X955" s="46"/>
      <c r="Y955" s="46"/>
      <c r="Z955" s="46"/>
      <c r="AA955" s="101"/>
    </row>
    <row r="956" spans="4:27" s="43" customFormat="1" ht="15" customHeight="1">
      <c r="D956" s="44"/>
      <c r="K956" s="44"/>
      <c r="L956" s="45"/>
      <c r="P956" s="45"/>
      <c r="Q956" s="48"/>
      <c r="R956" s="44"/>
      <c r="T956" s="44"/>
      <c r="X956" s="46"/>
      <c r="Y956" s="46"/>
      <c r="Z956" s="46"/>
      <c r="AA956" s="101"/>
    </row>
    <row r="957" spans="4:27" s="43" customFormat="1">
      <c r="D957" s="44"/>
      <c r="K957" s="44"/>
      <c r="L957" s="45"/>
      <c r="P957" s="45"/>
      <c r="Q957" s="48"/>
      <c r="R957" s="44"/>
      <c r="T957" s="44"/>
      <c r="X957" s="99"/>
      <c r="Y957" s="46"/>
      <c r="Z957" s="46"/>
      <c r="AA957" s="101"/>
    </row>
    <row r="958" spans="4:27" s="43" customFormat="1" ht="15" customHeight="1">
      <c r="D958" s="44"/>
      <c r="K958" s="44"/>
      <c r="L958" s="45"/>
      <c r="P958" s="45"/>
      <c r="Q958" s="48"/>
      <c r="R958" s="44"/>
      <c r="T958" s="44"/>
      <c r="X958" s="46"/>
      <c r="Y958" s="46"/>
      <c r="Z958" s="46"/>
      <c r="AA958" s="101"/>
    </row>
    <row r="959" spans="4:27" s="43" customFormat="1" ht="15" customHeight="1">
      <c r="D959" s="44"/>
      <c r="K959" s="44"/>
      <c r="L959" s="45"/>
      <c r="P959" s="45"/>
      <c r="Q959" s="48"/>
      <c r="R959" s="44"/>
      <c r="T959" s="44"/>
      <c r="X959" s="46"/>
      <c r="Y959" s="46"/>
      <c r="Z959" s="46"/>
      <c r="AA959" s="101"/>
    </row>
    <row r="960" spans="4:27" s="43" customFormat="1" ht="15" customHeight="1">
      <c r="D960" s="44"/>
      <c r="K960" s="44"/>
      <c r="L960" s="45"/>
      <c r="P960" s="45"/>
      <c r="Q960" s="48"/>
      <c r="R960" s="44"/>
      <c r="T960" s="44"/>
      <c r="X960" s="46"/>
      <c r="Y960" s="46"/>
      <c r="Z960" s="46"/>
      <c r="AA960" s="101"/>
    </row>
    <row r="961" spans="4:27" s="43" customFormat="1" ht="15" customHeight="1">
      <c r="D961" s="44"/>
      <c r="K961" s="44"/>
      <c r="L961" s="45"/>
      <c r="P961" s="45"/>
      <c r="Q961" s="48"/>
      <c r="R961" s="44"/>
      <c r="T961" s="44"/>
      <c r="X961" s="46"/>
      <c r="Y961" s="46"/>
      <c r="Z961" s="46"/>
      <c r="AA961" s="101"/>
    </row>
    <row r="962" spans="4:27" s="43" customFormat="1" ht="15" customHeight="1">
      <c r="D962" s="44"/>
      <c r="K962" s="44"/>
      <c r="L962" s="45"/>
      <c r="P962" s="45"/>
      <c r="Q962" s="48"/>
      <c r="R962" s="44"/>
      <c r="T962" s="44"/>
      <c r="X962" s="46"/>
      <c r="Y962" s="46"/>
      <c r="Z962" s="46"/>
      <c r="AA962" s="101"/>
    </row>
    <row r="963" spans="4:27" s="43" customFormat="1" ht="15" customHeight="1">
      <c r="D963" s="44"/>
      <c r="K963" s="44"/>
      <c r="L963" s="45"/>
      <c r="P963" s="45"/>
      <c r="Q963" s="48"/>
      <c r="R963" s="44"/>
      <c r="T963" s="44"/>
      <c r="X963" s="46"/>
      <c r="Y963" s="46"/>
      <c r="Z963" s="46"/>
      <c r="AA963" s="101"/>
    </row>
    <row r="964" spans="4:27" s="43" customFormat="1" ht="15" customHeight="1">
      <c r="D964" s="44"/>
      <c r="K964" s="44"/>
      <c r="L964" s="45"/>
      <c r="P964" s="45"/>
      <c r="Q964" s="48"/>
      <c r="R964" s="44"/>
      <c r="T964" s="44"/>
      <c r="X964" s="46"/>
      <c r="Y964" s="46"/>
      <c r="Z964" s="46"/>
      <c r="AA964" s="101"/>
    </row>
    <row r="965" spans="4:27" s="43" customFormat="1" ht="15" customHeight="1">
      <c r="D965" s="44"/>
      <c r="K965" s="44"/>
      <c r="L965" s="45"/>
      <c r="P965" s="45"/>
      <c r="Q965" s="48"/>
      <c r="R965" s="44"/>
      <c r="T965" s="44"/>
      <c r="X965" s="46"/>
      <c r="Y965" s="46"/>
      <c r="Z965" s="46"/>
      <c r="AA965" s="101"/>
    </row>
    <row r="966" spans="4:27" s="43" customFormat="1" ht="15" customHeight="1">
      <c r="D966" s="44"/>
      <c r="K966" s="44"/>
      <c r="L966" s="45"/>
      <c r="P966" s="45"/>
      <c r="Q966" s="48"/>
      <c r="R966" s="44"/>
      <c r="T966" s="67"/>
      <c r="X966" s="46"/>
      <c r="Y966" s="46"/>
      <c r="Z966" s="46"/>
      <c r="AA966" s="101"/>
    </row>
    <row r="967" spans="4:27" s="43" customFormat="1" ht="15" customHeight="1">
      <c r="D967" s="44"/>
      <c r="K967" s="44"/>
      <c r="L967" s="45"/>
      <c r="P967" s="45"/>
      <c r="Q967" s="48"/>
      <c r="R967" s="44"/>
      <c r="T967" s="67"/>
      <c r="X967" s="46"/>
      <c r="Y967" s="46"/>
      <c r="Z967" s="46"/>
      <c r="AA967" s="101"/>
    </row>
    <row r="968" spans="4:27" s="43" customFormat="1" ht="15" customHeight="1">
      <c r="D968" s="44"/>
      <c r="K968" s="44"/>
      <c r="L968" s="45"/>
      <c r="P968" s="45"/>
      <c r="Q968" s="48"/>
      <c r="R968" s="44"/>
      <c r="T968" s="44"/>
      <c r="X968" s="46"/>
      <c r="Y968" s="46"/>
      <c r="Z968" s="46"/>
      <c r="AA968" s="101"/>
    </row>
    <row r="969" spans="4:27" s="43" customFormat="1" ht="15" customHeight="1">
      <c r="D969" s="44"/>
      <c r="K969" s="44"/>
      <c r="L969" s="45"/>
      <c r="P969" s="45"/>
      <c r="Q969" s="48"/>
      <c r="R969" s="44"/>
      <c r="T969" s="44"/>
      <c r="X969" s="46"/>
      <c r="Y969" s="46"/>
      <c r="Z969" s="46"/>
      <c r="AA969" s="101"/>
    </row>
    <row r="970" spans="4:27" s="43" customFormat="1" ht="15" customHeight="1">
      <c r="D970" s="44"/>
      <c r="K970" s="44"/>
      <c r="L970" s="45"/>
      <c r="P970" s="45"/>
      <c r="Q970" s="48"/>
      <c r="R970" s="44"/>
      <c r="T970" s="44"/>
      <c r="X970" s="46"/>
      <c r="Y970" s="46"/>
      <c r="Z970" s="46"/>
      <c r="AA970" s="101"/>
    </row>
    <row r="971" spans="4:27" s="43" customFormat="1" ht="15" customHeight="1">
      <c r="D971" s="44"/>
      <c r="K971" s="44"/>
      <c r="L971" s="45"/>
      <c r="P971" s="45"/>
      <c r="Q971" s="48"/>
      <c r="R971" s="44"/>
      <c r="T971" s="44"/>
      <c r="X971" s="46"/>
      <c r="Y971" s="46"/>
      <c r="Z971" s="46"/>
      <c r="AA971" s="101"/>
    </row>
    <row r="972" spans="4:27" s="43" customFormat="1" ht="15" customHeight="1">
      <c r="D972" s="44"/>
      <c r="K972" s="44"/>
      <c r="L972" s="45"/>
      <c r="P972" s="45"/>
      <c r="Q972" s="48"/>
      <c r="R972" s="44"/>
      <c r="T972" s="44"/>
      <c r="X972" s="46"/>
      <c r="Y972" s="46"/>
      <c r="Z972" s="46"/>
      <c r="AA972" s="101"/>
    </row>
    <row r="973" spans="4:27" s="43" customFormat="1" ht="15" customHeight="1">
      <c r="D973" s="44"/>
      <c r="K973" s="44"/>
      <c r="L973" s="45"/>
      <c r="P973" s="45"/>
      <c r="Q973" s="48"/>
      <c r="R973" s="44"/>
      <c r="T973" s="67"/>
      <c r="X973" s="46"/>
      <c r="Y973" s="46"/>
      <c r="Z973" s="46"/>
      <c r="AA973" s="101"/>
    </row>
    <row r="974" spans="4:27" s="43" customFormat="1" ht="15" customHeight="1">
      <c r="D974" s="44"/>
      <c r="K974" s="44"/>
      <c r="L974" s="45"/>
      <c r="P974" s="45"/>
      <c r="Q974" s="48"/>
      <c r="R974" s="44"/>
      <c r="T974" s="44"/>
      <c r="X974" s="46"/>
      <c r="Y974" s="46"/>
      <c r="Z974" s="46"/>
      <c r="AA974" s="101"/>
    </row>
    <row r="975" spans="4:27" s="43" customFormat="1" ht="15" customHeight="1">
      <c r="D975" s="44"/>
      <c r="K975" s="44"/>
      <c r="L975" s="45"/>
      <c r="P975" s="45"/>
      <c r="Q975" s="48"/>
      <c r="R975" s="44"/>
      <c r="T975" s="44"/>
      <c r="X975" s="46"/>
      <c r="Y975" s="46"/>
      <c r="Z975" s="46"/>
      <c r="AA975" s="101"/>
    </row>
    <row r="976" spans="4:27" s="43" customFormat="1">
      <c r="D976" s="44"/>
      <c r="K976" s="44"/>
      <c r="L976" s="45"/>
      <c r="P976" s="45"/>
      <c r="Q976" s="48"/>
      <c r="R976" s="44"/>
      <c r="T976" s="44"/>
      <c r="X976" s="99"/>
      <c r="Y976" s="46"/>
      <c r="Z976" s="46"/>
      <c r="AA976" s="101"/>
    </row>
    <row r="977" spans="4:27" s="43" customFormat="1" ht="15" customHeight="1">
      <c r="D977" s="44"/>
      <c r="K977" s="44"/>
      <c r="L977" s="45"/>
      <c r="P977" s="45"/>
      <c r="Q977" s="48"/>
      <c r="R977" s="44"/>
      <c r="T977" s="44"/>
      <c r="X977" s="46"/>
      <c r="Y977" s="46"/>
      <c r="Z977" s="46"/>
      <c r="AA977" s="101"/>
    </row>
    <row r="978" spans="4:27" s="43" customFormat="1" ht="15" customHeight="1">
      <c r="D978" s="44"/>
      <c r="K978" s="44"/>
      <c r="L978" s="45"/>
      <c r="P978" s="45"/>
      <c r="Q978" s="48"/>
      <c r="R978" s="44"/>
      <c r="T978" s="44"/>
      <c r="X978" s="46"/>
      <c r="Y978" s="46"/>
      <c r="Z978" s="46"/>
      <c r="AA978" s="101"/>
    </row>
    <row r="979" spans="4:27" s="43" customFormat="1">
      <c r="D979" s="44"/>
      <c r="K979" s="44"/>
      <c r="L979" s="45"/>
      <c r="P979" s="45"/>
      <c r="Q979" s="48"/>
      <c r="R979" s="44"/>
      <c r="T979" s="44"/>
      <c r="X979" s="99"/>
      <c r="Y979" s="46"/>
      <c r="Z979" s="46"/>
      <c r="AA979" s="101"/>
    </row>
    <row r="980" spans="4:27" s="43" customFormat="1" ht="15" customHeight="1">
      <c r="D980" s="44"/>
      <c r="K980" s="44"/>
      <c r="L980" s="45"/>
      <c r="P980" s="45"/>
      <c r="Q980" s="48"/>
      <c r="R980" s="44"/>
      <c r="T980" s="67"/>
      <c r="X980" s="46"/>
      <c r="Y980" s="46"/>
      <c r="Z980" s="46"/>
      <c r="AA980" s="101"/>
    </row>
    <row r="981" spans="4:27" s="43" customFormat="1" ht="15" customHeight="1">
      <c r="D981" s="44"/>
      <c r="K981" s="44"/>
      <c r="L981" s="45"/>
      <c r="P981" s="45"/>
      <c r="Q981" s="48"/>
      <c r="R981" s="44"/>
      <c r="T981" s="44"/>
      <c r="X981" s="46"/>
      <c r="Y981" s="46"/>
      <c r="Z981" s="46"/>
      <c r="AA981" s="101"/>
    </row>
    <row r="982" spans="4:27" s="43" customFormat="1" ht="15" customHeight="1">
      <c r="D982" s="44"/>
      <c r="K982" s="44"/>
      <c r="L982" s="45"/>
      <c r="P982" s="45"/>
      <c r="Q982" s="48"/>
      <c r="R982" s="44"/>
      <c r="T982" s="44"/>
      <c r="X982" s="46"/>
      <c r="Y982" s="46"/>
      <c r="Z982" s="46"/>
      <c r="AA982" s="101"/>
    </row>
    <row r="983" spans="4:27" s="43" customFormat="1" ht="15" customHeight="1">
      <c r="D983" s="44"/>
      <c r="K983" s="44"/>
      <c r="L983" s="45"/>
      <c r="P983" s="45"/>
      <c r="Q983" s="48"/>
      <c r="R983" s="44"/>
      <c r="T983" s="44"/>
      <c r="X983" s="46"/>
      <c r="Y983" s="46"/>
      <c r="Z983" s="46"/>
      <c r="AA983" s="101"/>
    </row>
    <row r="984" spans="4:27" s="43" customFormat="1" ht="15" customHeight="1">
      <c r="D984" s="44"/>
      <c r="K984" s="44"/>
      <c r="L984" s="45"/>
      <c r="P984" s="45"/>
      <c r="Q984" s="48"/>
      <c r="R984" s="44"/>
      <c r="T984" s="44"/>
      <c r="X984" s="46"/>
      <c r="Y984" s="46"/>
      <c r="Z984" s="46"/>
      <c r="AA984" s="101"/>
    </row>
    <row r="985" spans="4:27" s="43" customFormat="1" ht="15" customHeight="1">
      <c r="D985" s="44"/>
      <c r="K985" s="44"/>
      <c r="L985" s="45"/>
      <c r="P985" s="45"/>
      <c r="Q985" s="48"/>
      <c r="R985" s="44"/>
      <c r="T985" s="44"/>
      <c r="X985" s="46"/>
      <c r="Y985" s="46"/>
      <c r="Z985" s="46"/>
      <c r="AA985" s="101"/>
    </row>
    <row r="986" spans="4:27" s="43" customFormat="1" ht="15" customHeight="1">
      <c r="D986" s="44"/>
      <c r="K986" s="44"/>
      <c r="L986" s="45"/>
      <c r="P986" s="45"/>
      <c r="Q986" s="48"/>
      <c r="R986" s="44"/>
      <c r="T986" s="44"/>
      <c r="X986" s="46"/>
      <c r="Y986" s="46"/>
      <c r="Z986" s="46"/>
      <c r="AA986" s="101"/>
    </row>
    <row r="987" spans="4:27" s="43" customFormat="1" ht="15" customHeight="1">
      <c r="D987" s="44"/>
      <c r="K987" s="44"/>
      <c r="L987" s="45"/>
      <c r="P987" s="45"/>
      <c r="Q987" s="48"/>
      <c r="R987" s="44"/>
      <c r="T987" s="44"/>
      <c r="X987" s="46"/>
      <c r="Y987" s="46"/>
      <c r="Z987" s="46"/>
      <c r="AA987" s="101"/>
    </row>
    <row r="988" spans="4:27" s="43" customFormat="1">
      <c r="D988" s="44"/>
      <c r="K988" s="44"/>
      <c r="L988" s="45"/>
      <c r="P988" s="45"/>
      <c r="Q988" s="48"/>
      <c r="R988" s="44"/>
      <c r="T988" s="44"/>
      <c r="X988" s="99"/>
      <c r="Y988" s="46"/>
      <c r="Z988" s="46"/>
      <c r="AA988" s="101"/>
    </row>
    <row r="989" spans="4:27" s="43" customFormat="1">
      <c r="D989" s="44"/>
      <c r="K989" s="44"/>
      <c r="L989" s="45"/>
      <c r="P989" s="45"/>
      <c r="Q989" s="48"/>
      <c r="R989" s="44"/>
      <c r="T989" s="44"/>
      <c r="X989" s="99"/>
      <c r="Y989" s="46"/>
      <c r="Z989" s="46"/>
      <c r="AA989" s="101"/>
    </row>
    <row r="990" spans="4:27" s="43" customFormat="1">
      <c r="D990" s="44"/>
      <c r="K990" s="44"/>
      <c r="L990" s="45"/>
      <c r="P990" s="45"/>
      <c r="Q990" s="48"/>
      <c r="R990" s="44"/>
      <c r="T990" s="44"/>
      <c r="X990" s="99"/>
      <c r="Y990" s="46"/>
      <c r="Z990" s="46"/>
      <c r="AA990" s="101"/>
    </row>
    <row r="991" spans="4:27" s="43" customFormat="1">
      <c r="D991" s="44"/>
      <c r="K991" s="44"/>
      <c r="L991" s="45"/>
      <c r="P991" s="45"/>
      <c r="Q991" s="48"/>
      <c r="R991" s="44"/>
      <c r="T991" s="67"/>
      <c r="X991" s="99"/>
      <c r="Y991" s="46"/>
      <c r="Z991" s="46"/>
      <c r="AA991" s="101"/>
    </row>
    <row r="992" spans="4:27" s="43" customFormat="1" ht="15" customHeight="1">
      <c r="D992" s="44"/>
      <c r="K992" s="44"/>
      <c r="L992" s="45"/>
      <c r="P992" s="45"/>
      <c r="Q992" s="48"/>
      <c r="R992" s="44"/>
      <c r="T992" s="44"/>
      <c r="X992" s="46"/>
      <c r="Y992" s="46"/>
      <c r="Z992" s="46"/>
      <c r="AA992" s="101"/>
    </row>
    <row r="993" spans="4:27" s="43" customFormat="1" ht="15" customHeight="1">
      <c r="D993" s="44"/>
      <c r="K993" s="44"/>
      <c r="L993" s="45"/>
      <c r="P993" s="45"/>
      <c r="Q993" s="48"/>
      <c r="R993" s="44"/>
      <c r="T993" s="44"/>
      <c r="X993" s="46"/>
      <c r="Y993" s="46"/>
      <c r="Z993" s="46"/>
      <c r="AA993" s="101"/>
    </row>
    <row r="994" spans="4:27" s="43" customFormat="1" ht="15" customHeight="1">
      <c r="D994" s="44"/>
      <c r="K994" s="44"/>
      <c r="L994" s="45"/>
      <c r="P994" s="45"/>
      <c r="Q994" s="48"/>
      <c r="R994" s="44"/>
      <c r="T994" s="44"/>
      <c r="X994" s="46"/>
      <c r="Y994" s="46"/>
      <c r="Z994" s="46"/>
      <c r="AA994" s="101"/>
    </row>
    <row r="995" spans="4:27" s="43" customFormat="1" ht="15" customHeight="1">
      <c r="D995" s="44"/>
      <c r="K995" s="44"/>
      <c r="L995" s="45"/>
      <c r="P995" s="45"/>
      <c r="Q995" s="48"/>
      <c r="R995" s="44"/>
      <c r="T995" s="44"/>
      <c r="X995" s="46"/>
      <c r="Y995" s="46"/>
      <c r="Z995" s="46"/>
      <c r="AA995" s="101"/>
    </row>
    <row r="996" spans="4:27" s="43" customFormat="1">
      <c r="D996" s="44"/>
      <c r="K996" s="44"/>
      <c r="L996" s="45"/>
      <c r="P996" s="45"/>
      <c r="Q996" s="48"/>
      <c r="R996" s="44"/>
      <c r="T996" s="44"/>
      <c r="X996" s="99"/>
      <c r="Y996" s="46"/>
      <c r="Z996" s="46"/>
      <c r="AA996" s="101"/>
    </row>
    <row r="997" spans="4:27" s="43" customFormat="1" ht="15" customHeight="1">
      <c r="D997" s="44"/>
      <c r="K997" s="44"/>
      <c r="L997" s="45"/>
      <c r="P997" s="45"/>
      <c r="Q997" s="48"/>
      <c r="R997" s="44"/>
      <c r="T997" s="44"/>
      <c r="X997" s="46"/>
      <c r="Y997" s="46"/>
      <c r="Z997" s="46"/>
      <c r="AA997" s="101"/>
    </row>
    <row r="998" spans="4:27" s="43" customFormat="1" ht="15" customHeight="1">
      <c r="D998" s="44"/>
      <c r="K998" s="44"/>
      <c r="L998" s="45"/>
      <c r="P998" s="45"/>
      <c r="Q998" s="48"/>
      <c r="R998" s="44"/>
      <c r="T998" s="44"/>
      <c r="X998" s="46"/>
      <c r="Y998" s="46"/>
      <c r="Z998" s="46"/>
      <c r="AA998" s="101"/>
    </row>
    <row r="999" spans="4:27" s="43" customFormat="1" ht="15" customHeight="1">
      <c r="D999" s="44"/>
      <c r="K999" s="44"/>
      <c r="L999" s="45"/>
      <c r="P999" s="45"/>
      <c r="Q999" s="48"/>
      <c r="R999" s="44"/>
      <c r="T999" s="44"/>
      <c r="X999" s="46"/>
      <c r="Y999" s="46"/>
      <c r="Z999" s="46"/>
      <c r="AA999" s="101"/>
    </row>
    <row r="1000" spans="4:27" s="43" customFormat="1" ht="15" customHeight="1">
      <c r="D1000" s="44"/>
      <c r="K1000" s="44"/>
      <c r="L1000" s="45"/>
      <c r="P1000" s="45"/>
      <c r="Q1000" s="48"/>
      <c r="R1000" s="44"/>
      <c r="T1000" s="44"/>
      <c r="X1000" s="46"/>
      <c r="Y1000" s="46"/>
      <c r="Z1000" s="46"/>
      <c r="AA1000" s="101"/>
    </row>
    <row r="1001" spans="4:27" s="43" customFormat="1" ht="15" customHeight="1">
      <c r="D1001" s="44"/>
      <c r="K1001" s="44"/>
      <c r="L1001" s="45"/>
      <c r="P1001" s="45"/>
      <c r="Q1001" s="48"/>
      <c r="R1001" s="44"/>
      <c r="T1001" s="44"/>
      <c r="X1001" s="46"/>
      <c r="Y1001" s="46"/>
      <c r="Z1001" s="46"/>
      <c r="AA1001" s="101"/>
    </row>
    <row r="1002" spans="4:27" s="43" customFormat="1" ht="15" customHeight="1">
      <c r="D1002" s="44"/>
      <c r="K1002" s="44"/>
      <c r="L1002" s="45"/>
      <c r="P1002" s="45"/>
      <c r="Q1002" s="48"/>
      <c r="R1002" s="44"/>
      <c r="T1002" s="44"/>
      <c r="X1002" s="46"/>
      <c r="Y1002" s="46"/>
      <c r="Z1002" s="46"/>
      <c r="AA1002" s="101"/>
    </row>
    <row r="1003" spans="4:27" s="43" customFormat="1" ht="15" customHeight="1">
      <c r="D1003" s="44"/>
      <c r="K1003" s="44"/>
      <c r="L1003" s="45"/>
      <c r="P1003" s="45"/>
      <c r="Q1003" s="48"/>
      <c r="R1003" s="44"/>
      <c r="T1003" s="44"/>
      <c r="X1003" s="46"/>
      <c r="Y1003" s="46"/>
      <c r="Z1003" s="46"/>
      <c r="AA1003" s="101"/>
    </row>
    <row r="1004" spans="4:27" s="43" customFormat="1" ht="15" customHeight="1">
      <c r="D1004" s="44"/>
      <c r="K1004" s="44"/>
      <c r="L1004" s="45"/>
      <c r="P1004" s="45"/>
      <c r="Q1004" s="48"/>
      <c r="R1004" s="44"/>
      <c r="T1004" s="44"/>
      <c r="X1004" s="46"/>
      <c r="Y1004" s="46"/>
      <c r="Z1004" s="46"/>
      <c r="AA1004" s="101"/>
    </row>
    <row r="1005" spans="4:27" s="43" customFormat="1" ht="15" customHeight="1">
      <c r="D1005" s="44"/>
      <c r="K1005" s="44"/>
      <c r="L1005" s="45"/>
      <c r="P1005" s="45"/>
      <c r="Q1005" s="48"/>
      <c r="R1005" s="44"/>
      <c r="T1005" s="44"/>
      <c r="X1005" s="46"/>
      <c r="Y1005" s="46"/>
      <c r="Z1005" s="46"/>
      <c r="AA1005" s="101"/>
    </row>
    <row r="1006" spans="4:27" s="43" customFormat="1" ht="15" customHeight="1">
      <c r="D1006" s="44"/>
      <c r="K1006" s="44"/>
      <c r="L1006" s="45"/>
      <c r="P1006" s="45"/>
      <c r="Q1006" s="48"/>
      <c r="R1006" s="44"/>
      <c r="T1006" s="44"/>
      <c r="X1006" s="46"/>
      <c r="Y1006" s="46"/>
      <c r="Z1006" s="46"/>
      <c r="AA1006" s="101"/>
    </row>
    <row r="1007" spans="4:27" s="43" customFormat="1" ht="15" customHeight="1">
      <c r="D1007" s="44"/>
      <c r="K1007" s="44"/>
      <c r="L1007" s="45"/>
      <c r="P1007" s="45"/>
      <c r="Q1007" s="48"/>
      <c r="R1007" s="44"/>
      <c r="T1007" s="44"/>
      <c r="X1007" s="46"/>
      <c r="Y1007" s="46"/>
      <c r="Z1007" s="46"/>
      <c r="AA1007" s="101"/>
    </row>
    <row r="1008" spans="4:27" s="43" customFormat="1" ht="15" customHeight="1">
      <c r="D1008" s="44"/>
      <c r="K1008" s="44"/>
      <c r="L1008" s="45"/>
      <c r="P1008" s="45"/>
      <c r="Q1008" s="48"/>
      <c r="R1008" s="44"/>
      <c r="T1008" s="44"/>
      <c r="X1008" s="46"/>
      <c r="Y1008" s="46"/>
      <c r="Z1008" s="46"/>
      <c r="AA1008" s="101"/>
    </row>
    <row r="1009" spans="4:27" s="43" customFormat="1" ht="15" customHeight="1">
      <c r="D1009" s="44"/>
      <c r="K1009" s="44"/>
      <c r="L1009" s="45"/>
      <c r="P1009" s="45"/>
      <c r="Q1009" s="48"/>
      <c r="R1009" s="44"/>
      <c r="T1009" s="44"/>
      <c r="X1009" s="46"/>
      <c r="Y1009" s="46"/>
      <c r="Z1009" s="46"/>
      <c r="AA1009" s="101"/>
    </row>
    <row r="1010" spans="4:27" s="43" customFormat="1" ht="15" customHeight="1">
      <c r="D1010" s="44"/>
      <c r="K1010" s="44"/>
      <c r="L1010" s="45"/>
      <c r="P1010" s="45"/>
      <c r="Q1010" s="48"/>
      <c r="R1010" s="44"/>
      <c r="T1010" s="67"/>
      <c r="X1010" s="46"/>
      <c r="Y1010" s="46"/>
      <c r="Z1010" s="46"/>
      <c r="AA1010" s="101"/>
    </row>
    <row r="1011" spans="4:27" s="43" customFormat="1" ht="15" customHeight="1">
      <c r="D1011" s="44"/>
      <c r="K1011" s="44"/>
      <c r="L1011" s="45"/>
      <c r="P1011" s="45"/>
      <c r="Q1011" s="48"/>
      <c r="R1011" s="44"/>
      <c r="T1011" s="67"/>
      <c r="X1011" s="46"/>
      <c r="Y1011" s="46"/>
      <c r="Z1011" s="46"/>
      <c r="AA1011" s="101"/>
    </row>
    <row r="1012" spans="4:27" s="43" customFormat="1" ht="15" customHeight="1">
      <c r="D1012" s="44"/>
      <c r="K1012" s="44"/>
      <c r="L1012" s="45"/>
      <c r="P1012" s="45"/>
      <c r="Q1012" s="48"/>
      <c r="R1012" s="44"/>
      <c r="T1012" s="44"/>
      <c r="X1012" s="46"/>
      <c r="Y1012" s="46"/>
      <c r="Z1012" s="46"/>
      <c r="AA1012" s="101"/>
    </row>
    <row r="1013" spans="4:27" s="43" customFormat="1" ht="15" customHeight="1">
      <c r="D1013" s="44"/>
      <c r="K1013" s="44"/>
      <c r="L1013" s="45"/>
      <c r="P1013" s="45"/>
      <c r="Q1013" s="48"/>
      <c r="R1013" s="44"/>
      <c r="T1013" s="44"/>
      <c r="X1013" s="46"/>
      <c r="Y1013" s="46"/>
      <c r="Z1013" s="46"/>
      <c r="AA1013" s="101"/>
    </row>
    <row r="1014" spans="4:27" s="43" customFormat="1" ht="15" customHeight="1">
      <c r="D1014" s="44"/>
      <c r="K1014" s="44"/>
      <c r="L1014" s="45"/>
      <c r="P1014" s="45"/>
      <c r="Q1014" s="48"/>
      <c r="R1014" s="44"/>
      <c r="T1014" s="44"/>
      <c r="X1014" s="46"/>
      <c r="Y1014" s="46"/>
      <c r="Z1014" s="46"/>
      <c r="AA1014" s="101"/>
    </row>
    <row r="1015" spans="4:27" s="43" customFormat="1" ht="15" customHeight="1">
      <c r="D1015" s="44"/>
      <c r="K1015" s="44"/>
      <c r="L1015" s="45"/>
      <c r="P1015" s="45"/>
      <c r="Q1015" s="48"/>
      <c r="R1015" s="44"/>
      <c r="T1015" s="44"/>
      <c r="X1015" s="46"/>
      <c r="Y1015" s="46"/>
      <c r="Z1015" s="46"/>
      <c r="AA1015" s="101"/>
    </row>
    <row r="1016" spans="4:27" s="43" customFormat="1">
      <c r="D1016" s="44"/>
      <c r="K1016" s="44"/>
      <c r="L1016" s="45"/>
      <c r="P1016" s="45"/>
      <c r="Q1016" s="48"/>
      <c r="R1016" s="44"/>
      <c r="T1016" s="44"/>
      <c r="X1016" s="99"/>
      <c r="Y1016" s="46"/>
      <c r="Z1016" s="46"/>
      <c r="AA1016" s="101"/>
    </row>
    <row r="1017" spans="4:27" s="43" customFormat="1">
      <c r="D1017" s="44"/>
      <c r="K1017" s="44"/>
      <c r="L1017" s="45"/>
      <c r="P1017" s="45"/>
      <c r="Q1017" s="48"/>
      <c r="R1017" s="44"/>
      <c r="T1017" s="44"/>
      <c r="X1017" s="99"/>
      <c r="Y1017" s="46"/>
      <c r="Z1017" s="46"/>
      <c r="AA1017" s="101"/>
    </row>
    <row r="1018" spans="4:27" s="43" customFormat="1" ht="15" customHeight="1">
      <c r="D1018" s="44"/>
      <c r="K1018" s="44"/>
      <c r="L1018" s="45"/>
      <c r="P1018" s="45"/>
      <c r="Q1018" s="48"/>
      <c r="R1018" s="44"/>
      <c r="T1018" s="44"/>
      <c r="X1018" s="46"/>
      <c r="Y1018" s="46"/>
      <c r="Z1018" s="46"/>
      <c r="AA1018" s="101"/>
    </row>
    <row r="1019" spans="4:27" s="43" customFormat="1" ht="15" customHeight="1">
      <c r="D1019" s="44"/>
      <c r="K1019" s="44"/>
      <c r="L1019" s="45"/>
      <c r="P1019" s="45"/>
      <c r="Q1019" s="48"/>
      <c r="R1019" s="44"/>
      <c r="T1019" s="44"/>
      <c r="X1019" s="46"/>
      <c r="Y1019" s="46"/>
      <c r="Z1019" s="46"/>
      <c r="AA1019" s="101"/>
    </row>
    <row r="1020" spans="4:27" s="43" customFormat="1">
      <c r="D1020" s="44"/>
      <c r="K1020" s="44"/>
      <c r="L1020" s="45"/>
      <c r="P1020" s="45"/>
      <c r="Q1020" s="48"/>
      <c r="R1020" s="44"/>
      <c r="T1020" s="67"/>
      <c r="X1020" s="99"/>
      <c r="Y1020" s="46"/>
      <c r="Z1020" s="46"/>
      <c r="AA1020" s="101"/>
    </row>
    <row r="1021" spans="4:27" s="43" customFormat="1" ht="15" customHeight="1">
      <c r="D1021" s="44"/>
      <c r="K1021" s="44"/>
      <c r="L1021" s="45"/>
      <c r="P1021" s="45"/>
      <c r="Q1021" s="48"/>
      <c r="R1021" s="44"/>
      <c r="T1021" s="44"/>
      <c r="X1021" s="46"/>
      <c r="Y1021" s="46"/>
      <c r="Z1021" s="46"/>
      <c r="AA1021" s="101"/>
    </row>
    <row r="1022" spans="4:27" s="43" customFormat="1" ht="15" customHeight="1">
      <c r="D1022" s="44"/>
      <c r="K1022" s="44"/>
      <c r="L1022" s="45"/>
      <c r="P1022" s="45"/>
      <c r="Q1022" s="48"/>
      <c r="R1022" s="44"/>
      <c r="T1022" s="44"/>
      <c r="X1022" s="46"/>
      <c r="Y1022" s="46"/>
      <c r="Z1022" s="46"/>
      <c r="AA1022" s="101"/>
    </row>
    <row r="1023" spans="4:27" s="43" customFormat="1" ht="15" customHeight="1">
      <c r="D1023" s="44"/>
      <c r="K1023" s="44"/>
      <c r="L1023" s="45"/>
      <c r="P1023" s="45"/>
      <c r="Q1023" s="48"/>
      <c r="R1023" s="44"/>
      <c r="T1023" s="44"/>
      <c r="X1023" s="46"/>
      <c r="Y1023" s="46"/>
      <c r="Z1023" s="46"/>
      <c r="AA1023" s="101"/>
    </row>
    <row r="1024" spans="4:27" s="43" customFormat="1" ht="15" customHeight="1">
      <c r="D1024" s="44"/>
      <c r="K1024" s="44"/>
      <c r="L1024" s="45"/>
      <c r="P1024" s="45"/>
      <c r="Q1024" s="48"/>
      <c r="R1024" s="44"/>
      <c r="T1024" s="44"/>
      <c r="X1024" s="46"/>
      <c r="Y1024" s="46"/>
      <c r="Z1024" s="46"/>
      <c r="AA1024" s="101"/>
    </row>
    <row r="1025" spans="4:27" s="43" customFormat="1" ht="15" customHeight="1">
      <c r="D1025" s="44"/>
      <c r="K1025" s="44"/>
      <c r="L1025" s="45"/>
      <c r="P1025" s="45"/>
      <c r="Q1025" s="48"/>
      <c r="R1025" s="44"/>
      <c r="T1025" s="44"/>
      <c r="X1025" s="46"/>
      <c r="Y1025" s="46"/>
      <c r="Z1025" s="46"/>
      <c r="AA1025" s="101"/>
    </row>
    <row r="1026" spans="4:27" s="43" customFormat="1" ht="15" customHeight="1">
      <c r="D1026" s="44"/>
      <c r="K1026" s="44"/>
      <c r="L1026" s="45"/>
      <c r="P1026" s="45"/>
      <c r="Q1026" s="48"/>
      <c r="R1026" s="44"/>
      <c r="T1026" s="44"/>
      <c r="X1026" s="46"/>
      <c r="Y1026" s="46"/>
      <c r="Z1026" s="46"/>
      <c r="AA1026" s="101"/>
    </row>
    <row r="1027" spans="4:27" s="43" customFormat="1" ht="15" customHeight="1">
      <c r="D1027" s="44"/>
      <c r="K1027" s="44"/>
      <c r="L1027" s="45"/>
      <c r="P1027" s="45"/>
      <c r="Q1027" s="48"/>
      <c r="R1027" s="44"/>
      <c r="T1027" s="44"/>
      <c r="X1027" s="46"/>
      <c r="Y1027" s="46"/>
      <c r="Z1027" s="46"/>
      <c r="AA1027" s="101"/>
    </row>
    <row r="1028" spans="4:27" s="43" customFormat="1" ht="15" customHeight="1">
      <c r="D1028" s="44"/>
      <c r="K1028" s="44"/>
      <c r="L1028" s="45"/>
      <c r="P1028" s="45"/>
      <c r="Q1028" s="48"/>
      <c r="R1028" s="44"/>
      <c r="T1028" s="44"/>
      <c r="X1028" s="46"/>
      <c r="Y1028" s="46"/>
      <c r="Z1028" s="46"/>
      <c r="AA1028" s="101"/>
    </row>
    <row r="1029" spans="4:27" s="43" customFormat="1" ht="15" customHeight="1">
      <c r="D1029" s="44"/>
      <c r="K1029" s="44"/>
      <c r="L1029" s="45"/>
      <c r="P1029" s="45"/>
      <c r="Q1029" s="48"/>
      <c r="R1029" s="44"/>
      <c r="T1029" s="44"/>
      <c r="X1029" s="46"/>
      <c r="Y1029" s="46"/>
      <c r="Z1029" s="46"/>
      <c r="AA1029" s="101"/>
    </row>
    <row r="1030" spans="4:27" s="43" customFormat="1" ht="15" customHeight="1">
      <c r="D1030" s="44"/>
      <c r="K1030" s="44"/>
      <c r="L1030" s="45"/>
      <c r="P1030" s="45"/>
      <c r="Q1030" s="48"/>
      <c r="R1030" s="44"/>
      <c r="T1030" s="67"/>
      <c r="X1030" s="46"/>
      <c r="Y1030" s="46"/>
      <c r="Z1030" s="46"/>
      <c r="AA1030" s="101"/>
    </row>
    <row r="1031" spans="4:27" s="43" customFormat="1" ht="15" customHeight="1">
      <c r="D1031" s="44"/>
      <c r="K1031" s="44"/>
      <c r="L1031" s="45"/>
      <c r="P1031" s="45"/>
      <c r="Q1031" s="48"/>
      <c r="R1031" s="44"/>
      <c r="T1031" s="44"/>
      <c r="X1031" s="46"/>
      <c r="Y1031" s="46"/>
      <c r="Z1031" s="46"/>
      <c r="AA1031" s="101"/>
    </row>
    <row r="1032" spans="4:27" s="43" customFormat="1" ht="15" customHeight="1">
      <c r="D1032" s="44"/>
      <c r="K1032" s="44"/>
      <c r="L1032" s="45"/>
      <c r="P1032" s="45"/>
      <c r="Q1032" s="48"/>
      <c r="R1032" s="44"/>
      <c r="T1032" s="44"/>
      <c r="X1032" s="46"/>
      <c r="Y1032" s="46"/>
      <c r="Z1032" s="46"/>
      <c r="AA1032" s="101"/>
    </row>
    <row r="1033" spans="4:27" s="43" customFormat="1" ht="15" customHeight="1">
      <c r="D1033" s="44"/>
      <c r="K1033" s="44"/>
      <c r="L1033" s="45"/>
      <c r="P1033" s="45"/>
      <c r="Q1033" s="48"/>
      <c r="R1033" s="44"/>
      <c r="T1033" s="44"/>
      <c r="X1033" s="46"/>
      <c r="Y1033" s="46"/>
      <c r="Z1033" s="46"/>
      <c r="AA1033" s="101"/>
    </row>
    <row r="1034" spans="4:27" s="43" customFormat="1" ht="15" customHeight="1">
      <c r="D1034" s="44"/>
      <c r="K1034" s="67"/>
      <c r="L1034" s="45"/>
      <c r="P1034" s="45"/>
      <c r="Q1034" s="48"/>
      <c r="R1034" s="44"/>
      <c r="T1034" s="44"/>
      <c r="X1034" s="46"/>
      <c r="Y1034" s="46"/>
      <c r="Z1034" s="46"/>
      <c r="AA1034" s="101"/>
    </row>
    <row r="1035" spans="4:27" s="43" customFormat="1" ht="15" customHeight="1">
      <c r="D1035" s="44"/>
      <c r="K1035" s="44"/>
      <c r="L1035" s="45"/>
      <c r="P1035" s="45"/>
      <c r="Q1035" s="48"/>
      <c r="R1035" s="44"/>
      <c r="T1035" s="44"/>
      <c r="X1035" s="46"/>
      <c r="Y1035" s="46"/>
      <c r="Z1035" s="46"/>
      <c r="AA1035" s="101"/>
    </row>
    <row r="1036" spans="4:27" s="43" customFormat="1" ht="15" customHeight="1">
      <c r="D1036" s="44"/>
      <c r="K1036" s="44"/>
      <c r="L1036" s="45"/>
      <c r="P1036" s="45"/>
      <c r="Q1036" s="48"/>
      <c r="R1036" s="44"/>
      <c r="T1036" s="67"/>
      <c r="X1036" s="46"/>
      <c r="Y1036" s="46"/>
      <c r="Z1036" s="46"/>
      <c r="AA1036" s="101"/>
    </row>
    <row r="1037" spans="4:27" s="43" customFormat="1" ht="15" customHeight="1">
      <c r="D1037" s="44"/>
      <c r="K1037" s="44"/>
      <c r="L1037" s="45"/>
      <c r="P1037" s="45"/>
      <c r="Q1037" s="48"/>
      <c r="R1037" s="44"/>
      <c r="T1037" s="44"/>
      <c r="X1037" s="46"/>
      <c r="Y1037" s="46"/>
      <c r="Z1037" s="46"/>
      <c r="AA1037" s="101"/>
    </row>
    <row r="1038" spans="4:27" s="43" customFormat="1" ht="15" customHeight="1">
      <c r="D1038" s="44"/>
      <c r="K1038" s="44"/>
      <c r="L1038" s="45"/>
      <c r="P1038" s="45"/>
      <c r="Q1038" s="48"/>
      <c r="R1038" s="44"/>
      <c r="T1038" s="44"/>
      <c r="X1038" s="46"/>
      <c r="Y1038" s="46"/>
      <c r="Z1038" s="46"/>
      <c r="AA1038" s="101"/>
    </row>
    <row r="1039" spans="4:27" s="43" customFormat="1" ht="15" customHeight="1">
      <c r="D1039" s="44"/>
      <c r="K1039" s="44"/>
      <c r="L1039" s="45"/>
      <c r="P1039" s="45"/>
      <c r="Q1039" s="48"/>
      <c r="R1039" s="44"/>
      <c r="T1039" s="44"/>
      <c r="X1039" s="46"/>
      <c r="Y1039" s="46"/>
      <c r="Z1039" s="46"/>
      <c r="AA1039" s="101"/>
    </row>
    <row r="1040" spans="4:27" s="43" customFormat="1" ht="15" customHeight="1">
      <c r="D1040" s="44"/>
      <c r="K1040" s="44"/>
      <c r="L1040" s="45"/>
      <c r="P1040" s="45"/>
      <c r="Q1040" s="48"/>
      <c r="R1040" s="44"/>
      <c r="T1040" s="44"/>
      <c r="X1040" s="46"/>
      <c r="Y1040" s="46"/>
      <c r="Z1040" s="46"/>
      <c r="AA1040" s="101"/>
    </row>
    <row r="1041" spans="4:27" s="43" customFormat="1" ht="15" customHeight="1">
      <c r="D1041" s="44"/>
      <c r="K1041" s="44"/>
      <c r="L1041" s="45"/>
      <c r="P1041" s="45"/>
      <c r="Q1041" s="48"/>
      <c r="R1041" s="44"/>
      <c r="T1041" s="44"/>
      <c r="X1041" s="46"/>
      <c r="Y1041" s="46"/>
      <c r="Z1041" s="46"/>
      <c r="AA1041" s="101"/>
    </row>
    <row r="1042" spans="4:27" s="43" customFormat="1" ht="15" customHeight="1">
      <c r="D1042" s="44"/>
      <c r="K1042" s="44"/>
      <c r="L1042" s="45"/>
      <c r="P1042" s="45"/>
      <c r="Q1042" s="48"/>
      <c r="R1042" s="44"/>
      <c r="T1042" s="44"/>
      <c r="X1042" s="46"/>
      <c r="Y1042" s="46"/>
      <c r="Z1042" s="46"/>
      <c r="AA1042" s="101"/>
    </row>
    <row r="1043" spans="4:27" s="43" customFormat="1" ht="15" customHeight="1">
      <c r="D1043" s="44"/>
      <c r="K1043" s="44"/>
      <c r="L1043" s="45"/>
      <c r="P1043" s="45"/>
      <c r="Q1043" s="48"/>
      <c r="R1043" s="44"/>
      <c r="T1043" s="44"/>
      <c r="X1043" s="46"/>
      <c r="Y1043" s="46"/>
      <c r="Z1043" s="46"/>
      <c r="AA1043" s="101"/>
    </row>
    <row r="1044" spans="4:27" s="43" customFormat="1" ht="15" customHeight="1">
      <c r="D1044" s="44"/>
      <c r="K1044" s="44"/>
      <c r="L1044" s="45"/>
      <c r="P1044" s="45"/>
      <c r="Q1044" s="48"/>
      <c r="R1044" s="44"/>
      <c r="T1044" s="44"/>
      <c r="X1044" s="46"/>
      <c r="Y1044" s="46"/>
      <c r="Z1044" s="46"/>
      <c r="AA1044" s="101"/>
    </row>
    <row r="1045" spans="4:27" s="43" customFormat="1" ht="15" customHeight="1">
      <c r="D1045" s="44"/>
      <c r="K1045" s="44"/>
      <c r="L1045" s="45"/>
      <c r="P1045" s="45"/>
      <c r="Q1045" s="48"/>
      <c r="R1045" s="44"/>
      <c r="T1045" s="44"/>
      <c r="X1045" s="46"/>
      <c r="Y1045" s="46"/>
      <c r="Z1045" s="46"/>
      <c r="AA1045" s="101"/>
    </row>
    <row r="1046" spans="4:27" s="43" customFormat="1" ht="15" customHeight="1">
      <c r="D1046" s="44"/>
      <c r="K1046" s="44"/>
      <c r="L1046" s="45"/>
      <c r="P1046" s="45"/>
      <c r="Q1046" s="48"/>
      <c r="R1046" s="44"/>
      <c r="T1046" s="44"/>
      <c r="X1046" s="46"/>
      <c r="Y1046" s="46"/>
      <c r="Z1046" s="46"/>
      <c r="AA1046" s="101"/>
    </row>
    <row r="1047" spans="4:27" s="43" customFormat="1" ht="15" customHeight="1">
      <c r="D1047" s="44"/>
      <c r="K1047" s="44"/>
      <c r="L1047" s="45"/>
      <c r="P1047" s="45"/>
      <c r="Q1047" s="48"/>
      <c r="R1047" s="44"/>
      <c r="T1047" s="67"/>
      <c r="X1047" s="46"/>
      <c r="Y1047" s="46"/>
      <c r="Z1047" s="46"/>
      <c r="AA1047" s="101"/>
    </row>
    <row r="1048" spans="4:27" s="43" customFormat="1" ht="15" customHeight="1">
      <c r="D1048" s="44"/>
      <c r="K1048" s="44"/>
      <c r="L1048" s="45"/>
      <c r="P1048" s="45"/>
      <c r="Q1048" s="48"/>
      <c r="R1048" s="44"/>
      <c r="T1048" s="67"/>
      <c r="X1048" s="46"/>
      <c r="Y1048" s="46"/>
      <c r="Z1048" s="46"/>
      <c r="AA1048" s="101"/>
    </row>
    <row r="1049" spans="4:27" s="43" customFormat="1" ht="15" customHeight="1">
      <c r="D1049" s="44"/>
      <c r="K1049" s="44"/>
      <c r="L1049" s="45"/>
      <c r="P1049" s="45"/>
      <c r="Q1049" s="48"/>
      <c r="R1049" s="44"/>
      <c r="T1049" s="67"/>
      <c r="X1049" s="46"/>
      <c r="Y1049" s="46"/>
      <c r="Z1049" s="46"/>
      <c r="AA1049" s="101"/>
    </row>
    <row r="1050" spans="4:27" s="43" customFormat="1" ht="15" customHeight="1">
      <c r="D1050" s="44"/>
      <c r="K1050" s="44"/>
      <c r="L1050" s="45"/>
      <c r="P1050" s="45"/>
      <c r="Q1050" s="48"/>
      <c r="R1050" s="44"/>
      <c r="T1050" s="44"/>
      <c r="X1050" s="46"/>
      <c r="Y1050" s="46"/>
      <c r="Z1050" s="46"/>
      <c r="AA1050" s="101"/>
    </row>
    <row r="1051" spans="4:27" s="43" customFormat="1" ht="15" customHeight="1">
      <c r="D1051" s="44"/>
      <c r="K1051" s="44"/>
      <c r="L1051" s="45"/>
      <c r="P1051" s="45"/>
      <c r="Q1051" s="48"/>
      <c r="R1051" s="44"/>
      <c r="T1051" s="44"/>
      <c r="X1051" s="46"/>
      <c r="Y1051" s="46"/>
      <c r="Z1051" s="46"/>
      <c r="AA1051" s="101"/>
    </row>
    <row r="1052" spans="4:27" s="43" customFormat="1" ht="15" customHeight="1">
      <c r="D1052" s="44"/>
      <c r="K1052" s="44"/>
      <c r="L1052" s="45"/>
      <c r="P1052" s="45"/>
      <c r="Q1052" s="48"/>
      <c r="R1052" s="44"/>
      <c r="T1052" s="44"/>
      <c r="X1052" s="46"/>
      <c r="Y1052" s="46"/>
      <c r="Z1052" s="46"/>
      <c r="AA1052" s="101"/>
    </row>
    <row r="1053" spans="4:27" s="43" customFormat="1">
      <c r="D1053" s="44"/>
      <c r="K1053" s="44"/>
      <c r="L1053" s="45"/>
      <c r="P1053" s="45"/>
      <c r="Q1053" s="48"/>
      <c r="R1053" s="44"/>
      <c r="T1053" s="67"/>
      <c r="X1053" s="99"/>
      <c r="Y1053" s="46"/>
      <c r="Z1053" s="46"/>
      <c r="AA1053" s="101"/>
    </row>
    <row r="1054" spans="4:27" s="43" customFormat="1">
      <c r="D1054" s="44"/>
      <c r="K1054" s="44"/>
      <c r="L1054" s="45"/>
      <c r="P1054" s="45"/>
      <c r="Q1054" s="48"/>
      <c r="R1054" s="44"/>
      <c r="T1054" s="67"/>
      <c r="X1054" s="99"/>
      <c r="Y1054" s="46"/>
      <c r="Z1054" s="46"/>
      <c r="AA1054" s="101"/>
    </row>
    <row r="1055" spans="4:27" s="43" customFormat="1">
      <c r="D1055" s="44"/>
      <c r="K1055" s="44"/>
      <c r="L1055" s="45"/>
      <c r="P1055" s="45"/>
      <c r="Q1055" s="48"/>
      <c r="R1055" s="44"/>
      <c r="T1055" s="67"/>
      <c r="X1055" s="99"/>
      <c r="Y1055" s="46"/>
      <c r="Z1055" s="46"/>
      <c r="AA1055" s="101"/>
    </row>
    <row r="1056" spans="4:27" s="43" customFormat="1" ht="15" customHeight="1">
      <c r="D1056" s="44"/>
      <c r="K1056" s="44"/>
      <c r="L1056" s="45"/>
      <c r="P1056" s="45"/>
      <c r="Q1056" s="48"/>
      <c r="R1056" s="44"/>
      <c r="T1056" s="44"/>
      <c r="X1056" s="46"/>
      <c r="Y1056" s="46"/>
      <c r="Z1056" s="46"/>
      <c r="AA1056" s="101"/>
    </row>
    <row r="1057" spans="4:27" s="43" customFormat="1" ht="15" customHeight="1">
      <c r="D1057" s="44"/>
      <c r="K1057" s="44"/>
      <c r="L1057" s="45"/>
      <c r="P1057" s="45"/>
      <c r="Q1057" s="48"/>
      <c r="R1057" s="44"/>
      <c r="T1057" s="44"/>
      <c r="X1057" s="46"/>
      <c r="Y1057" s="46"/>
      <c r="Z1057" s="46"/>
      <c r="AA1057" s="101"/>
    </row>
    <row r="1058" spans="4:27" s="43" customFormat="1" ht="15" customHeight="1">
      <c r="D1058" s="44"/>
      <c r="K1058" s="44"/>
      <c r="L1058" s="45"/>
      <c r="P1058" s="45"/>
      <c r="Q1058" s="48"/>
      <c r="R1058" s="44"/>
      <c r="T1058" s="44"/>
      <c r="X1058" s="46"/>
      <c r="Y1058" s="46"/>
      <c r="Z1058" s="46"/>
      <c r="AA1058" s="101"/>
    </row>
    <row r="1059" spans="4:27" s="43" customFormat="1" ht="15" customHeight="1">
      <c r="D1059" s="44"/>
      <c r="K1059" s="44"/>
      <c r="L1059" s="45"/>
      <c r="P1059" s="45"/>
      <c r="Q1059" s="48"/>
      <c r="R1059" s="44"/>
      <c r="T1059" s="44"/>
      <c r="X1059" s="46"/>
      <c r="Y1059" s="46"/>
      <c r="Z1059" s="46"/>
      <c r="AA1059" s="101"/>
    </row>
    <row r="1060" spans="4:27" s="43" customFormat="1" ht="15" customHeight="1">
      <c r="D1060" s="44"/>
      <c r="K1060" s="44"/>
      <c r="L1060" s="45"/>
      <c r="P1060" s="45"/>
      <c r="Q1060" s="48"/>
      <c r="R1060" s="44"/>
      <c r="T1060" s="44"/>
      <c r="X1060" s="46"/>
      <c r="Y1060" s="46"/>
      <c r="Z1060" s="46"/>
      <c r="AA1060" s="101"/>
    </row>
    <row r="1061" spans="4:27" s="43" customFormat="1" ht="15" customHeight="1">
      <c r="D1061" s="44"/>
      <c r="K1061" s="44"/>
      <c r="L1061" s="45"/>
      <c r="P1061" s="45"/>
      <c r="Q1061" s="48"/>
      <c r="R1061" s="44"/>
      <c r="T1061" s="44"/>
      <c r="X1061" s="46"/>
      <c r="Y1061" s="46"/>
      <c r="Z1061" s="46"/>
      <c r="AA1061" s="101"/>
    </row>
    <row r="1062" spans="4:27" s="43" customFormat="1" ht="15" customHeight="1">
      <c r="D1062" s="44"/>
      <c r="K1062" s="44"/>
      <c r="L1062" s="45"/>
      <c r="P1062" s="45"/>
      <c r="Q1062" s="48"/>
      <c r="R1062" s="44"/>
      <c r="T1062" s="44"/>
      <c r="X1062" s="46"/>
      <c r="Y1062" s="46"/>
      <c r="Z1062" s="46"/>
      <c r="AA1062" s="101"/>
    </row>
    <row r="1063" spans="4:27" s="43" customFormat="1" ht="15" customHeight="1">
      <c r="D1063" s="44"/>
      <c r="K1063" s="44"/>
      <c r="L1063" s="45"/>
      <c r="P1063" s="45"/>
      <c r="Q1063" s="48"/>
      <c r="R1063" s="44"/>
      <c r="T1063" s="44"/>
      <c r="X1063" s="46"/>
      <c r="Y1063" s="46"/>
      <c r="Z1063" s="46"/>
      <c r="AA1063" s="101"/>
    </row>
    <row r="1064" spans="4:27" s="43" customFormat="1" ht="15" customHeight="1">
      <c r="D1064" s="44"/>
      <c r="K1064" s="44"/>
      <c r="L1064" s="45"/>
      <c r="P1064" s="45"/>
      <c r="Q1064" s="48"/>
      <c r="R1064" s="44"/>
      <c r="T1064" s="44"/>
      <c r="X1064" s="46"/>
      <c r="Y1064" s="46"/>
      <c r="Z1064" s="46"/>
      <c r="AA1064" s="101"/>
    </row>
    <row r="1065" spans="4:27" s="43" customFormat="1" ht="15" customHeight="1">
      <c r="D1065" s="44"/>
      <c r="K1065" s="44"/>
      <c r="L1065" s="45"/>
      <c r="P1065" s="45"/>
      <c r="Q1065" s="48"/>
      <c r="R1065" s="44"/>
      <c r="T1065" s="44"/>
      <c r="X1065" s="46"/>
      <c r="Y1065" s="46"/>
      <c r="Z1065" s="46"/>
      <c r="AA1065" s="101"/>
    </row>
    <row r="1066" spans="4:27" s="43" customFormat="1" ht="15" customHeight="1">
      <c r="D1066" s="44"/>
      <c r="K1066" s="44"/>
      <c r="L1066" s="45"/>
      <c r="P1066" s="45"/>
      <c r="Q1066" s="48"/>
      <c r="R1066" s="44"/>
      <c r="T1066" s="44"/>
      <c r="X1066" s="46"/>
      <c r="Y1066" s="46"/>
      <c r="Z1066" s="46"/>
      <c r="AA1066" s="101"/>
    </row>
    <row r="1067" spans="4:27" s="43" customFormat="1" ht="15" customHeight="1">
      <c r="D1067" s="44"/>
      <c r="K1067" s="44"/>
      <c r="L1067" s="45"/>
      <c r="P1067" s="45"/>
      <c r="Q1067" s="48"/>
      <c r="R1067" s="44"/>
      <c r="T1067" s="44"/>
      <c r="X1067" s="46"/>
      <c r="Y1067" s="46"/>
      <c r="Z1067" s="46"/>
      <c r="AA1067" s="101"/>
    </row>
    <row r="1068" spans="4:27" s="43" customFormat="1" ht="15" customHeight="1">
      <c r="D1068" s="44"/>
      <c r="K1068" s="44"/>
      <c r="L1068" s="45"/>
      <c r="P1068" s="45"/>
      <c r="Q1068" s="48"/>
      <c r="R1068" s="44"/>
      <c r="T1068" s="44"/>
      <c r="X1068" s="46"/>
      <c r="Y1068" s="46"/>
      <c r="Z1068" s="46"/>
      <c r="AA1068" s="101"/>
    </row>
    <row r="1069" spans="4:27" s="43" customFormat="1" ht="15" customHeight="1">
      <c r="D1069" s="44"/>
      <c r="K1069" s="44"/>
      <c r="L1069" s="45"/>
      <c r="P1069" s="45"/>
      <c r="Q1069" s="48"/>
      <c r="R1069" s="44"/>
      <c r="T1069" s="44"/>
      <c r="X1069" s="46"/>
      <c r="Y1069" s="46"/>
      <c r="Z1069" s="46"/>
      <c r="AA1069" s="101"/>
    </row>
    <row r="1070" spans="4:27" s="43" customFormat="1" ht="15" customHeight="1">
      <c r="D1070" s="44"/>
      <c r="K1070" s="44"/>
      <c r="L1070" s="45"/>
      <c r="P1070" s="45"/>
      <c r="Q1070" s="48"/>
      <c r="R1070" s="44"/>
      <c r="T1070" s="44"/>
      <c r="X1070" s="46"/>
      <c r="Y1070" s="46"/>
      <c r="Z1070" s="46"/>
      <c r="AA1070" s="101"/>
    </row>
    <row r="1071" spans="4:27" s="43" customFormat="1" ht="15" customHeight="1">
      <c r="D1071" s="44"/>
      <c r="K1071" s="44"/>
      <c r="L1071" s="45"/>
      <c r="P1071" s="45"/>
      <c r="Q1071" s="48"/>
      <c r="R1071" s="44"/>
      <c r="T1071" s="44"/>
      <c r="X1071" s="46"/>
      <c r="Y1071" s="46"/>
      <c r="Z1071" s="46"/>
      <c r="AA1071" s="101"/>
    </row>
    <row r="1072" spans="4:27" s="43" customFormat="1" ht="15" customHeight="1">
      <c r="D1072" s="44"/>
      <c r="K1072" s="44"/>
      <c r="L1072" s="45"/>
      <c r="P1072" s="45"/>
      <c r="Q1072" s="48"/>
      <c r="R1072" s="44"/>
      <c r="T1072" s="44"/>
      <c r="X1072" s="46"/>
      <c r="Y1072" s="46"/>
      <c r="Z1072" s="46"/>
      <c r="AA1072" s="101"/>
    </row>
    <row r="1073" spans="4:27" s="43" customFormat="1" ht="15" customHeight="1">
      <c r="D1073" s="44"/>
      <c r="K1073" s="44"/>
      <c r="L1073" s="45"/>
      <c r="P1073" s="45"/>
      <c r="Q1073" s="48"/>
      <c r="R1073" s="44"/>
      <c r="T1073" s="44"/>
      <c r="X1073" s="46"/>
      <c r="Y1073" s="46"/>
      <c r="Z1073" s="46"/>
      <c r="AA1073" s="101"/>
    </row>
    <row r="1074" spans="4:27" s="43" customFormat="1" ht="15" customHeight="1">
      <c r="D1074" s="44"/>
      <c r="K1074" s="44"/>
      <c r="L1074" s="45"/>
      <c r="P1074" s="45"/>
      <c r="Q1074" s="48"/>
      <c r="R1074" s="44"/>
      <c r="T1074" s="44"/>
      <c r="X1074" s="46"/>
      <c r="Y1074" s="46"/>
      <c r="Z1074" s="46"/>
      <c r="AA1074" s="101"/>
    </row>
    <row r="1075" spans="4:27" s="43" customFormat="1" ht="15" customHeight="1">
      <c r="D1075" s="44"/>
      <c r="K1075" s="44"/>
      <c r="L1075" s="45"/>
      <c r="P1075" s="45"/>
      <c r="Q1075" s="48"/>
      <c r="R1075" s="44"/>
      <c r="T1075" s="44"/>
      <c r="X1075" s="46"/>
      <c r="Y1075" s="46"/>
      <c r="Z1075" s="46"/>
      <c r="AA1075" s="101"/>
    </row>
    <row r="1076" spans="4:27" s="43" customFormat="1" ht="15" customHeight="1">
      <c r="D1076" s="44"/>
      <c r="K1076" s="44"/>
      <c r="L1076" s="45"/>
      <c r="P1076" s="45"/>
      <c r="Q1076" s="48"/>
      <c r="R1076" s="44"/>
      <c r="T1076" s="44"/>
      <c r="X1076" s="46"/>
      <c r="Y1076" s="46"/>
      <c r="Z1076" s="46"/>
      <c r="AA1076" s="101"/>
    </row>
    <row r="1077" spans="4:27" s="43" customFormat="1" ht="15" customHeight="1">
      <c r="D1077" s="44"/>
      <c r="K1077" s="44"/>
      <c r="L1077" s="45"/>
      <c r="P1077" s="45"/>
      <c r="Q1077" s="48"/>
      <c r="R1077" s="44"/>
      <c r="T1077" s="44"/>
      <c r="X1077" s="46"/>
      <c r="Y1077" s="46"/>
      <c r="Z1077" s="46"/>
      <c r="AA1077" s="101"/>
    </row>
    <row r="1078" spans="4:27" s="43" customFormat="1" ht="15" customHeight="1">
      <c r="D1078" s="44"/>
      <c r="K1078" s="44"/>
      <c r="L1078" s="45"/>
      <c r="P1078" s="45"/>
      <c r="Q1078" s="48"/>
      <c r="R1078" s="44"/>
      <c r="T1078" s="44"/>
      <c r="X1078" s="46"/>
      <c r="Y1078" s="46"/>
      <c r="Z1078" s="46"/>
      <c r="AA1078" s="101"/>
    </row>
    <row r="1079" spans="4:27" s="43" customFormat="1" ht="15" customHeight="1">
      <c r="D1079" s="44"/>
      <c r="K1079" s="44"/>
      <c r="L1079" s="45"/>
      <c r="P1079" s="45"/>
      <c r="Q1079" s="48"/>
      <c r="R1079" s="44"/>
      <c r="T1079" s="67"/>
      <c r="X1079" s="46"/>
      <c r="Y1079" s="46"/>
      <c r="Z1079" s="46"/>
      <c r="AA1079" s="101"/>
    </row>
    <row r="1080" spans="4:27" s="43" customFormat="1" ht="15" customHeight="1">
      <c r="D1080" s="44"/>
      <c r="K1080" s="44"/>
      <c r="L1080" s="45"/>
      <c r="P1080" s="45"/>
      <c r="Q1080" s="48"/>
      <c r="R1080" s="44"/>
      <c r="T1080" s="67"/>
      <c r="X1080" s="46"/>
      <c r="Y1080" s="46"/>
      <c r="Z1080" s="46"/>
      <c r="AA1080" s="101"/>
    </row>
    <row r="1081" spans="4:27" s="43" customFormat="1" ht="15" customHeight="1">
      <c r="D1081" s="44"/>
      <c r="K1081" s="44"/>
      <c r="L1081" s="45"/>
      <c r="P1081" s="45"/>
      <c r="Q1081" s="48"/>
      <c r="R1081" s="44"/>
      <c r="T1081" s="44"/>
      <c r="X1081" s="46"/>
      <c r="Y1081" s="46"/>
      <c r="Z1081" s="46"/>
      <c r="AA1081" s="101"/>
    </row>
    <row r="1082" spans="4:27" s="43" customFormat="1" ht="15" customHeight="1">
      <c r="D1082" s="44"/>
      <c r="K1082" s="44"/>
      <c r="L1082" s="45"/>
      <c r="P1082" s="45"/>
      <c r="Q1082" s="48"/>
      <c r="R1082" s="44"/>
      <c r="T1082" s="44"/>
      <c r="X1082" s="46"/>
      <c r="Y1082" s="46"/>
      <c r="Z1082" s="46"/>
      <c r="AA1082" s="101"/>
    </row>
    <row r="1083" spans="4:27" s="43" customFormat="1">
      <c r="D1083" s="44"/>
      <c r="K1083" s="44"/>
      <c r="L1083" s="45"/>
      <c r="P1083" s="45"/>
      <c r="Q1083" s="48"/>
      <c r="R1083" s="44"/>
      <c r="T1083" s="44"/>
      <c r="X1083" s="99"/>
      <c r="Y1083" s="46"/>
      <c r="Z1083" s="46"/>
      <c r="AA1083" s="101"/>
    </row>
    <row r="1084" spans="4:27" s="43" customFormat="1" ht="15" customHeight="1">
      <c r="D1084" s="44"/>
      <c r="K1084" s="44"/>
      <c r="L1084" s="45"/>
      <c r="P1084" s="45"/>
      <c r="Q1084" s="48"/>
      <c r="R1084" s="44"/>
      <c r="T1084" s="44"/>
      <c r="X1084" s="46"/>
      <c r="Y1084" s="46"/>
      <c r="Z1084" s="46"/>
      <c r="AA1084" s="101"/>
    </row>
    <row r="1085" spans="4:27" s="43" customFormat="1" ht="15" customHeight="1">
      <c r="D1085" s="44"/>
      <c r="K1085" s="44"/>
      <c r="L1085" s="45"/>
      <c r="P1085" s="45"/>
      <c r="Q1085" s="48"/>
      <c r="R1085" s="44"/>
      <c r="T1085" s="44"/>
      <c r="X1085" s="46"/>
      <c r="Y1085" s="46"/>
      <c r="Z1085" s="46"/>
      <c r="AA1085" s="101"/>
    </row>
    <row r="1086" spans="4:27" s="43" customFormat="1" ht="15" customHeight="1">
      <c r="D1086" s="44"/>
      <c r="K1086" s="44"/>
      <c r="L1086" s="45"/>
      <c r="P1086" s="45"/>
      <c r="Q1086" s="48"/>
      <c r="R1086" s="44"/>
      <c r="T1086" s="44"/>
      <c r="X1086" s="46"/>
      <c r="Y1086" s="46"/>
      <c r="Z1086" s="46"/>
      <c r="AA1086" s="101"/>
    </row>
    <row r="1087" spans="4:27" s="43" customFormat="1" ht="15" customHeight="1">
      <c r="D1087" s="44"/>
      <c r="K1087" s="44"/>
      <c r="L1087" s="45"/>
      <c r="P1087" s="45"/>
      <c r="Q1087" s="48"/>
      <c r="R1087" s="44"/>
      <c r="T1087" s="44"/>
      <c r="X1087" s="46"/>
      <c r="Y1087" s="46"/>
      <c r="Z1087" s="46"/>
      <c r="AA1087" s="101"/>
    </row>
    <row r="1088" spans="4:27" s="43" customFormat="1" ht="15" customHeight="1">
      <c r="D1088" s="44"/>
      <c r="K1088" s="44"/>
      <c r="L1088" s="45"/>
      <c r="P1088" s="45"/>
      <c r="Q1088" s="48"/>
      <c r="R1088" s="44"/>
      <c r="T1088" s="44"/>
      <c r="X1088" s="46"/>
      <c r="Y1088" s="46"/>
      <c r="Z1088" s="46"/>
      <c r="AA1088" s="101"/>
    </row>
    <row r="1089" spans="4:27" s="43" customFormat="1" ht="15" customHeight="1">
      <c r="D1089" s="44"/>
      <c r="K1089" s="44"/>
      <c r="L1089" s="45"/>
      <c r="P1089" s="45"/>
      <c r="Q1089" s="48"/>
      <c r="R1089" s="44"/>
      <c r="T1089" s="44"/>
      <c r="X1089" s="46"/>
      <c r="Y1089" s="46"/>
      <c r="Z1089" s="46"/>
      <c r="AA1089" s="101"/>
    </row>
    <row r="1090" spans="4:27" s="43" customFormat="1" ht="15" customHeight="1">
      <c r="D1090" s="44"/>
      <c r="K1090" s="44"/>
      <c r="L1090" s="45"/>
      <c r="P1090" s="45"/>
      <c r="Q1090" s="48"/>
      <c r="R1090" s="44"/>
      <c r="T1090" s="44"/>
      <c r="X1090" s="46"/>
      <c r="Y1090" s="46"/>
      <c r="Z1090" s="46"/>
      <c r="AA1090" s="101"/>
    </row>
    <row r="1091" spans="4:27" s="43" customFormat="1" ht="15" customHeight="1">
      <c r="D1091" s="44"/>
      <c r="K1091" s="44"/>
      <c r="L1091" s="45"/>
      <c r="P1091" s="45"/>
      <c r="Q1091" s="48"/>
      <c r="R1091" s="44"/>
      <c r="T1091" s="44"/>
      <c r="X1091" s="46"/>
      <c r="Y1091" s="46"/>
      <c r="Z1091" s="46"/>
      <c r="AA1091" s="101"/>
    </row>
    <row r="1092" spans="4:27" s="43" customFormat="1" ht="15" customHeight="1">
      <c r="D1092" s="44"/>
      <c r="K1092" s="44"/>
      <c r="L1092" s="45"/>
      <c r="P1092" s="45"/>
      <c r="Q1092" s="48"/>
      <c r="R1092" s="44"/>
      <c r="T1092" s="44"/>
      <c r="X1092" s="46"/>
      <c r="Y1092" s="46"/>
      <c r="Z1092" s="46"/>
      <c r="AA1092" s="101"/>
    </row>
    <row r="1093" spans="4:27" s="43" customFormat="1" ht="15" customHeight="1">
      <c r="D1093" s="44"/>
      <c r="K1093" s="44"/>
      <c r="L1093" s="45"/>
      <c r="P1093" s="45"/>
      <c r="Q1093" s="48"/>
      <c r="R1093" s="44"/>
      <c r="T1093" s="44"/>
      <c r="X1093" s="46"/>
      <c r="Y1093" s="46"/>
      <c r="Z1093" s="46"/>
      <c r="AA1093" s="101"/>
    </row>
    <row r="1094" spans="4:27" s="43" customFormat="1" ht="15" customHeight="1">
      <c r="D1094" s="44"/>
      <c r="K1094" s="44"/>
      <c r="L1094" s="45"/>
      <c r="P1094" s="45"/>
      <c r="Q1094" s="48"/>
      <c r="R1094" s="44"/>
      <c r="T1094" s="44"/>
      <c r="X1094" s="46"/>
      <c r="Y1094" s="46"/>
      <c r="Z1094" s="46"/>
      <c r="AA1094" s="101"/>
    </row>
    <row r="1095" spans="4:27" s="43" customFormat="1" ht="15" customHeight="1">
      <c r="D1095" s="44"/>
      <c r="K1095" s="44"/>
      <c r="L1095" s="45"/>
      <c r="P1095" s="45"/>
      <c r="Q1095" s="48"/>
      <c r="R1095" s="44"/>
      <c r="T1095" s="44"/>
      <c r="X1095" s="46"/>
      <c r="Y1095" s="46"/>
      <c r="Z1095" s="46"/>
      <c r="AA1095" s="101"/>
    </row>
    <row r="1096" spans="4:27" s="43" customFormat="1" ht="15" customHeight="1">
      <c r="D1096" s="44"/>
      <c r="K1096" s="44"/>
      <c r="L1096" s="45"/>
      <c r="P1096" s="45"/>
      <c r="Q1096" s="48"/>
      <c r="R1096" s="44"/>
      <c r="T1096" s="44"/>
      <c r="X1096" s="46"/>
      <c r="Y1096" s="46"/>
      <c r="Z1096" s="46"/>
      <c r="AA1096" s="101"/>
    </row>
    <row r="1097" spans="4:27" s="43" customFormat="1" ht="15" customHeight="1">
      <c r="D1097" s="44"/>
      <c r="K1097" s="44"/>
      <c r="L1097" s="45"/>
      <c r="P1097" s="45"/>
      <c r="Q1097" s="48"/>
      <c r="R1097" s="44"/>
      <c r="T1097" s="44"/>
      <c r="X1097" s="46"/>
      <c r="Y1097" s="46"/>
      <c r="Z1097" s="46"/>
      <c r="AA1097" s="101"/>
    </row>
    <row r="1098" spans="4:27" s="43" customFormat="1" ht="15" customHeight="1">
      <c r="D1098" s="44"/>
      <c r="K1098" s="44"/>
      <c r="L1098" s="45"/>
      <c r="P1098" s="45"/>
      <c r="Q1098" s="48"/>
      <c r="R1098" s="44"/>
      <c r="T1098" s="44"/>
      <c r="X1098" s="46"/>
      <c r="Y1098" s="46"/>
      <c r="Z1098" s="46"/>
      <c r="AA1098" s="101"/>
    </row>
    <row r="1099" spans="4:27" s="43" customFormat="1" ht="15" customHeight="1">
      <c r="D1099" s="44"/>
      <c r="K1099" s="44"/>
      <c r="L1099" s="45"/>
      <c r="P1099" s="45"/>
      <c r="Q1099" s="48"/>
      <c r="R1099" s="44"/>
      <c r="T1099" s="44"/>
      <c r="X1099" s="46"/>
      <c r="Y1099" s="46"/>
      <c r="Z1099" s="46"/>
      <c r="AA1099" s="101"/>
    </row>
    <row r="1100" spans="4:27" s="43" customFormat="1" ht="15" customHeight="1">
      <c r="D1100" s="44"/>
      <c r="K1100" s="44"/>
      <c r="L1100" s="45"/>
      <c r="P1100" s="45"/>
      <c r="Q1100" s="48"/>
      <c r="R1100" s="44"/>
      <c r="T1100" s="44"/>
      <c r="X1100" s="46"/>
      <c r="Y1100" s="46"/>
      <c r="Z1100" s="46"/>
      <c r="AA1100" s="101"/>
    </row>
    <row r="1101" spans="4:27" s="43" customFormat="1" ht="15" customHeight="1">
      <c r="D1101" s="44"/>
      <c r="K1101" s="44"/>
      <c r="L1101" s="45"/>
      <c r="P1101" s="45"/>
      <c r="Q1101" s="48"/>
      <c r="R1101" s="44"/>
      <c r="T1101" s="44"/>
      <c r="X1101" s="46"/>
      <c r="Y1101" s="46"/>
      <c r="Z1101" s="46"/>
      <c r="AA1101" s="101"/>
    </row>
    <row r="1102" spans="4:27" s="43" customFormat="1" ht="15" customHeight="1">
      <c r="D1102" s="44"/>
      <c r="K1102" s="44"/>
      <c r="L1102" s="45"/>
      <c r="P1102" s="45"/>
      <c r="Q1102" s="48"/>
      <c r="R1102" s="44"/>
      <c r="T1102" s="44"/>
      <c r="X1102" s="46"/>
      <c r="Y1102" s="46"/>
      <c r="Z1102" s="46"/>
      <c r="AA1102" s="101"/>
    </row>
    <row r="1103" spans="4:27" s="43" customFormat="1" ht="15" customHeight="1">
      <c r="D1103" s="44"/>
      <c r="K1103" s="44"/>
      <c r="L1103" s="45"/>
      <c r="P1103" s="45"/>
      <c r="Q1103" s="48"/>
      <c r="R1103" s="44"/>
      <c r="T1103" s="44"/>
      <c r="X1103" s="46"/>
      <c r="Y1103" s="46"/>
      <c r="Z1103" s="46"/>
      <c r="AA1103" s="101"/>
    </row>
    <row r="1104" spans="4:27" s="43" customFormat="1" ht="15" customHeight="1">
      <c r="D1104" s="44"/>
      <c r="K1104" s="44"/>
      <c r="L1104" s="45"/>
      <c r="P1104" s="45"/>
      <c r="Q1104" s="48"/>
      <c r="R1104" s="44"/>
      <c r="T1104" s="44"/>
      <c r="X1104" s="46"/>
      <c r="Y1104" s="46"/>
      <c r="Z1104" s="46"/>
      <c r="AA1104" s="101"/>
    </row>
    <row r="1105" spans="4:27" s="43" customFormat="1" ht="15" customHeight="1">
      <c r="D1105" s="44"/>
      <c r="K1105" s="44"/>
      <c r="L1105" s="45"/>
      <c r="P1105" s="45"/>
      <c r="Q1105" s="48"/>
      <c r="R1105" s="44"/>
      <c r="T1105" s="44"/>
      <c r="X1105" s="46"/>
      <c r="Y1105" s="46"/>
      <c r="Z1105" s="46"/>
      <c r="AA1105" s="101"/>
    </row>
    <row r="1106" spans="4:27" s="43" customFormat="1" ht="15" customHeight="1">
      <c r="D1106" s="44"/>
      <c r="K1106" s="44"/>
      <c r="L1106" s="45"/>
      <c r="P1106" s="45"/>
      <c r="Q1106" s="48"/>
      <c r="R1106" s="44"/>
      <c r="T1106" s="44"/>
      <c r="X1106" s="46"/>
      <c r="Y1106" s="46"/>
      <c r="Z1106" s="46"/>
      <c r="AA1106" s="101"/>
    </row>
    <row r="1107" spans="4:27" s="43" customFormat="1" ht="15" customHeight="1">
      <c r="D1107" s="44"/>
      <c r="K1107" s="44"/>
      <c r="L1107" s="45"/>
      <c r="P1107" s="45"/>
      <c r="Q1107" s="48"/>
      <c r="R1107" s="44"/>
      <c r="T1107" s="44"/>
      <c r="X1107" s="46"/>
      <c r="Y1107" s="46"/>
      <c r="Z1107" s="46"/>
      <c r="AA1107" s="101"/>
    </row>
    <row r="1108" spans="4:27" s="43" customFormat="1" ht="15" customHeight="1">
      <c r="D1108" s="44"/>
      <c r="K1108" s="44"/>
      <c r="L1108" s="45"/>
      <c r="P1108" s="45"/>
      <c r="Q1108" s="48"/>
      <c r="R1108" s="44"/>
      <c r="T1108" s="44"/>
      <c r="X1108" s="46"/>
      <c r="Y1108" s="46"/>
      <c r="Z1108" s="46"/>
      <c r="AA1108" s="101"/>
    </row>
    <row r="1109" spans="4:27" s="43" customFormat="1" ht="15" customHeight="1">
      <c r="D1109" s="44"/>
      <c r="K1109" s="44"/>
      <c r="L1109" s="45"/>
      <c r="P1109" s="45"/>
      <c r="Q1109" s="48"/>
      <c r="R1109" s="44"/>
      <c r="T1109" s="44"/>
      <c r="X1109" s="46"/>
      <c r="Y1109" s="46"/>
      <c r="Z1109" s="46"/>
      <c r="AA1109" s="101"/>
    </row>
    <row r="1110" spans="4:27" s="43" customFormat="1" ht="15" customHeight="1">
      <c r="D1110" s="44"/>
      <c r="K1110" s="44"/>
      <c r="L1110" s="45"/>
      <c r="P1110" s="45"/>
      <c r="Q1110" s="48"/>
      <c r="R1110" s="44"/>
      <c r="T1110" s="44"/>
      <c r="X1110" s="46"/>
      <c r="Y1110" s="46"/>
      <c r="Z1110" s="46"/>
      <c r="AA1110" s="101"/>
    </row>
    <row r="1111" spans="4:27" s="43" customFormat="1" ht="15" customHeight="1">
      <c r="D1111" s="44"/>
      <c r="K1111" s="44"/>
      <c r="L1111" s="45"/>
      <c r="P1111" s="45"/>
      <c r="Q1111" s="48"/>
      <c r="R1111" s="44"/>
      <c r="T1111" s="44"/>
      <c r="X1111" s="46"/>
      <c r="Y1111" s="46"/>
      <c r="Z1111" s="46"/>
      <c r="AA1111" s="101"/>
    </row>
    <row r="1112" spans="4:27" s="43" customFormat="1" ht="15" customHeight="1">
      <c r="D1112" s="44"/>
      <c r="K1112" s="44"/>
      <c r="L1112" s="45"/>
      <c r="P1112" s="45"/>
      <c r="Q1112" s="48"/>
      <c r="R1112" s="44"/>
      <c r="T1112" s="44"/>
      <c r="X1112" s="46"/>
      <c r="Y1112" s="46"/>
      <c r="Z1112" s="46"/>
      <c r="AA1112" s="101"/>
    </row>
    <row r="1113" spans="4:27" s="43" customFormat="1" ht="15" customHeight="1">
      <c r="D1113" s="44"/>
      <c r="K1113" s="44"/>
      <c r="L1113" s="45"/>
      <c r="P1113" s="45"/>
      <c r="Q1113" s="48"/>
      <c r="R1113" s="44"/>
      <c r="T1113" s="44"/>
      <c r="X1113" s="46"/>
      <c r="Y1113" s="46"/>
      <c r="Z1113" s="46"/>
      <c r="AA1113" s="101"/>
    </row>
    <row r="1114" spans="4:27" s="43" customFormat="1" ht="15" customHeight="1">
      <c r="D1114" s="44"/>
      <c r="K1114" s="44"/>
      <c r="L1114" s="45"/>
      <c r="P1114" s="45"/>
      <c r="Q1114" s="48"/>
      <c r="R1114" s="44"/>
      <c r="T1114" s="44"/>
      <c r="X1114" s="46"/>
      <c r="Y1114" s="46"/>
      <c r="Z1114" s="46"/>
      <c r="AA1114" s="101"/>
    </row>
    <row r="1115" spans="4:27" s="43" customFormat="1" ht="15" customHeight="1">
      <c r="D1115" s="44"/>
      <c r="K1115" s="44"/>
      <c r="L1115" s="45"/>
      <c r="P1115" s="45"/>
      <c r="Q1115" s="48"/>
      <c r="R1115" s="44"/>
      <c r="T1115" s="44"/>
      <c r="X1115" s="46"/>
      <c r="Y1115" s="46"/>
      <c r="Z1115" s="46"/>
      <c r="AA1115" s="101"/>
    </row>
    <row r="1116" spans="4:27" s="43" customFormat="1" ht="15" customHeight="1">
      <c r="D1116" s="44"/>
      <c r="K1116" s="44"/>
      <c r="L1116" s="45"/>
      <c r="P1116" s="45"/>
      <c r="Q1116" s="48"/>
      <c r="R1116" s="44"/>
      <c r="T1116" s="44"/>
      <c r="X1116" s="46"/>
      <c r="Y1116" s="46"/>
      <c r="Z1116" s="46"/>
      <c r="AA1116" s="101"/>
    </row>
    <row r="1117" spans="4:27" s="43" customFormat="1" ht="15" customHeight="1">
      <c r="D1117" s="44"/>
      <c r="K1117" s="44"/>
      <c r="L1117" s="45"/>
      <c r="P1117" s="45"/>
      <c r="Q1117" s="48"/>
      <c r="R1117" s="44"/>
      <c r="T1117" s="44"/>
      <c r="X1117" s="46"/>
      <c r="Y1117" s="46"/>
      <c r="Z1117" s="46"/>
      <c r="AA1117" s="101"/>
    </row>
    <row r="1118" spans="4:27" s="43" customFormat="1">
      <c r="D1118" s="44"/>
      <c r="K1118" s="44"/>
      <c r="L1118" s="45"/>
      <c r="P1118" s="45"/>
      <c r="Q1118" s="48"/>
      <c r="R1118" s="44"/>
      <c r="T1118" s="44"/>
      <c r="X1118" s="99"/>
      <c r="Y1118" s="46"/>
      <c r="Z1118" s="46"/>
      <c r="AA1118" s="101"/>
    </row>
    <row r="1119" spans="4:27" s="43" customFormat="1" ht="15" customHeight="1">
      <c r="D1119" s="44"/>
      <c r="K1119" s="44"/>
      <c r="L1119" s="45"/>
      <c r="P1119" s="45"/>
      <c r="Q1119" s="48"/>
      <c r="R1119" s="44"/>
      <c r="T1119" s="44"/>
      <c r="X1119" s="46"/>
      <c r="Y1119" s="46"/>
      <c r="Z1119" s="46"/>
      <c r="AA1119" s="101"/>
    </row>
    <row r="1120" spans="4:27" s="43" customFormat="1" ht="15" customHeight="1">
      <c r="D1120" s="44"/>
      <c r="K1120" s="44"/>
      <c r="L1120" s="45"/>
      <c r="P1120" s="45"/>
      <c r="Q1120" s="48"/>
      <c r="R1120" s="44"/>
      <c r="T1120" s="44"/>
      <c r="X1120" s="46"/>
      <c r="Y1120" s="46"/>
      <c r="Z1120" s="46"/>
      <c r="AA1120" s="101"/>
    </row>
    <row r="1121" spans="4:27" s="43" customFormat="1" ht="15" customHeight="1">
      <c r="D1121" s="44"/>
      <c r="K1121" s="44"/>
      <c r="L1121" s="45"/>
      <c r="P1121" s="45"/>
      <c r="Q1121" s="48"/>
      <c r="R1121" s="44"/>
      <c r="T1121" s="67"/>
      <c r="X1121" s="46"/>
      <c r="Y1121" s="46"/>
      <c r="Z1121" s="46"/>
      <c r="AA1121" s="101"/>
    </row>
    <row r="1122" spans="4:27" s="43" customFormat="1" ht="15" customHeight="1">
      <c r="D1122" s="44"/>
      <c r="K1122" s="44"/>
      <c r="L1122" s="45"/>
      <c r="P1122" s="45"/>
      <c r="Q1122" s="48"/>
      <c r="R1122" s="44"/>
      <c r="T1122" s="44"/>
      <c r="X1122" s="46"/>
      <c r="Y1122" s="46"/>
      <c r="Z1122" s="46"/>
      <c r="AA1122" s="101"/>
    </row>
    <row r="1123" spans="4:27" s="43" customFormat="1" ht="15" customHeight="1">
      <c r="D1123" s="44"/>
      <c r="K1123" s="44"/>
      <c r="L1123" s="45"/>
      <c r="P1123" s="45"/>
      <c r="Q1123" s="48"/>
      <c r="R1123" s="44"/>
      <c r="T1123" s="44"/>
      <c r="X1123" s="46"/>
      <c r="Y1123" s="46"/>
      <c r="Z1123" s="46"/>
      <c r="AA1123" s="101"/>
    </row>
    <row r="1124" spans="4:27" s="43" customFormat="1" ht="15" customHeight="1">
      <c r="D1124" s="44"/>
      <c r="K1124" s="44"/>
      <c r="L1124" s="45"/>
      <c r="P1124" s="45"/>
      <c r="Q1124" s="48"/>
      <c r="R1124" s="44"/>
      <c r="T1124" s="44"/>
      <c r="X1124" s="46"/>
      <c r="Y1124" s="46"/>
      <c r="Z1124" s="46"/>
      <c r="AA1124" s="101"/>
    </row>
    <row r="1125" spans="4:27" s="43" customFormat="1" ht="15" customHeight="1">
      <c r="D1125" s="44"/>
      <c r="K1125" s="44"/>
      <c r="L1125" s="45"/>
      <c r="P1125" s="45"/>
      <c r="Q1125" s="48"/>
      <c r="R1125" s="44"/>
      <c r="T1125" s="44"/>
      <c r="X1125" s="46"/>
      <c r="Y1125" s="46"/>
      <c r="Z1125" s="46"/>
      <c r="AA1125" s="101"/>
    </row>
    <row r="1126" spans="4:27" s="43" customFormat="1" ht="15" customHeight="1">
      <c r="D1126" s="44"/>
      <c r="K1126" s="44"/>
      <c r="L1126" s="45"/>
      <c r="P1126" s="45"/>
      <c r="Q1126" s="48"/>
      <c r="R1126" s="44"/>
      <c r="T1126" s="67"/>
      <c r="X1126" s="46"/>
      <c r="Y1126" s="46"/>
      <c r="Z1126" s="46"/>
      <c r="AA1126" s="101"/>
    </row>
    <row r="1127" spans="4:27" s="43" customFormat="1" ht="15" customHeight="1">
      <c r="D1127" s="44"/>
      <c r="K1127" s="44"/>
      <c r="L1127" s="45"/>
      <c r="P1127" s="45"/>
      <c r="Q1127" s="48"/>
      <c r="R1127" s="44"/>
      <c r="T1127" s="67"/>
      <c r="X1127" s="46"/>
      <c r="Y1127" s="46"/>
      <c r="Z1127" s="46"/>
      <c r="AA1127" s="101"/>
    </row>
    <row r="1128" spans="4:27" s="43" customFormat="1" ht="15" customHeight="1">
      <c r="D1128" s="44"/>
      <c r="K1128" s="44"/>
      <c r="L1128" s="45"/>
      <c r="P1128" s="45"/>
      <c r="Q1128" s="48"/>
      <c r="R1128" s="44"/>
      <c r="T1128" s="67"/>
      <c r="X1128" s="46"/>
      <c r="Y1128" s="46"/>
      <c r="Z1128" s="46"/>
      <c r="AA1128" s="101"/>
    </row>
    <row r="1129" spans="4:27" s="43" customFormat="1" ht="15" customHeight="1">
      <c r="D1129" s="44"/>
      <c r="K1129" s="44"/>
      <c r="L1129" s="45"/>
      <c r="P1129" s="45"/>
      <c r="Q1129" s="48"/>
      <c r="R1129" s="44"/>
      <c r="T1129" s="67"/>
      <c r="X1129" s="46"/>
      <c r="Y1129" s="46"/>
      <c r="Z1129" s="46"/>
      <c r="AA1129" s="101"/>
    </row>
    <row r="1130" spans="4:27" s="43" customFormat="1" ht="15" customHeight="1">
      <c r="D1130" s="44"/>
      <c r="K1130" s="44"/>
      <c r="L1130" s="45"/>
      <c r="P1130" s="45"/>
      <c r="Q1130" s="48"/>
      <c r="R1130" s="44"/>
      <c r="T1130" s="44"/>
      <c r="X1130" s="46"/>
      <c r="Y1130" s="46"/>
      <c r="Z1130" s="46"/>
      <c r="AA1130" s="101"/>
    </row>
    <row r="1131" spans="4:27" s="43" customFormat="1">
      <c r="D1131" s="44"/>
      <c r="K1131" s="44"/>
      <c r="L1131" s="45"/>
      <c r="P1131" s="45"/>
      <c r="Q1131" s="48"/>
      <c r="R1131" s="44"/>
      <c r="T1131" s="67"/>
      <c r="X1131" s="99"/>
      <c r="Y1131" s="46"/>
      <c r="Z1131" s="46"/>
      <c r="AA1131" s="101"/>
    </row>
    <row r="1132" spans="4:27" s="43" customFormat="1" ht="15" customHeight="1">
      <c r="D1132" s="44"/>
      <c r="K1132" s="44"/>
      <c r="L1132" s="45"/>
      <c r="P1132" s="45"/>
      <c r="Q1132" s="48"/>
      <c r="R1132" s="44"/>
      <c r="T1132" s="44"/>
      <c r="X1132" s="46"/>
      <c r="Y1132" s="46"/>
      <c r="Z1132" s="46"/>
      <c r="AA1132" s="101"/>
    </row>
    <row r="1133" spans="4:27" s="43" customFormat="1" ht="15" customHeight="1">
      <c r="D1133" s="44"/>
      <c r="K1133" s="44"/>
      <c r="L1133" s="45"/>
      <c r="P1133" s="45"/>
      <c r="Q1133" s="48"/>
      <c r="R1133" s="44"/>
      <c r="T1133" s="44"/>
      <c r="X1133" s="46"/>
      <c r="Y1133" s="46"/>
      <c r="Z1133" s="46"/>
      <c r="AA1133" s="101"/>
    </row>
    <row r="1134" spans="4:27" s="43" customFormat="1" ht="15" customHeight="1">
      <c r="D1134" s="44"/>
      <c r="K1134" s="44"/>
      <c r="L1134" s="45"/>
      <c r="P1134" s="45"/>
      <c r="Q1134" s="48"/>
      <c r="R1134" s="44"/>
      <c r="T1134" s="44"/>
      <c r="X1134" s="46"/>
      <c r="Y1134" s="46"/>
      <c r="Z1134" s="46"/>
      <c r="AA1134" s="101"/>
    </row>
    <row r="1135" spans="4:27" s="43" customFormat="1" ht="15" customHeight="1">
      <c r="D1135" s="44"/>
      <c r="K1135" s="44"/>
      <c r="L1135" s="45"/>
      <c r="P1135" s="45"/>
      <c r="Q1135" s="48"/>
      <c r="R1135" s="44"/>
      <c r="T1135" s="44"/>
      <c r="X1135" s="46"/>
      <c r="Y1135" s="46"/>
      <c r="Z1135" s="46"/>
      <c r="AA1135" s="101"/>
    </row>
    <row r="1136" spans="4:27" s="43" customFormat="1" ht="15" customHeight="1">
      <c r="D1136" s="44"/>
      <c r="K1136" s="44"/>
      <c r="L1136" s="45"/>
      <c r="P1136" s="45"/>
      <c r="Q1136" s="48"/>
      <c r="R1136" s="44"/>
      <c r="T1136" s="44"/>
      <c r="X1136" s="46"/>
      <c r="Y1136" s="46"/>
      <c r="Z1136" s="46"/>
      <c r="AA1136" s="101"/>
    </row>
    <row r="1137" spans="4:27" s="43" customFormat="1" ht="15" customHeight="1">
      <c r="D1137" s="44"/>
      <c r="K1137" s="44"/>
      <c r="L1137" s="45"/>
      <c r="P1137" s="45"/>
      <c r="Q1137" s="48"/>
      <c r="R1137" s="44"/>
      <c r="T1137" s="44"/>
      <c r="X1137" s="46"/>
      <c r="Y1137" s="46"/>
      <c r="Z1137" s="46"/>
      <c r="AA1137" s="101"/>
    </row>
    <row r="1138" spans="4:27" s="43" customFormat="1" ht="15" customHeight="1">
      <c r="D1138" s="44"/>
      <c r="K1138" s="44"/>
      <c r="L1138" s="45"/>
      <c r="P1138" s="45"/>
      <c r="Q1138" s="48"/>
      <c r="R1138" s="44"/>
      <c r="T1138" s="44"/>
      <c r="X1138" s="46"/>
      <c r="Y1138" s="46"/>
      <c r="Z1138" s="46"/>
      <c r="AA1138" s="101"/>
    </row>
    <row r="1139" spans="4:27" s="43" customFormat="1" ht="15" customHeight="1">
      <c r="D1139" s="44"/>
      <c r="K1139" s="44"/>
      <c r="L1139" s="45"/>
      <c r="P1139" s="45"/>
      <c r="Q1139" s="48"/>
      <c r="R1139" s="44"/>
      <c r="T1139" s="44"/>
      <c r="X1139" s="46"/>
      <c r="Y1139" s="46"/>
      <c r="Z1139" s="46"/>
      <c r="AA1139" s="101"/>
    </row>
    <row r="1140" spans="4:27" s="43" customFormat="1" ht="15" customHeight="1">
      <c r="D1140" s="44"/>
      <c r="K1140" s="44"/>
      <c r="L1140" s="45"/>
      <c r="P1140" s="45"/>
      <c r="Q1140" s="48"/>
      <c r="R1140" s="44"/>
      <c r="T1140" s="44"/>
      <c r="X1140" s="46"/>
      <c r="Y1140" s="46"/>
      <c r="Z1140" s="46"/>
      <c r="AA1140" s="101"/>
    </row>
    <row r="1141" spans="4:27" s="43" customFormat="1" ht="15" customHeight="1">
      <c r="D1141" s="44"/>
      <c r="K1141" s="44"/>
      <c r="L1141" s="45"/>
      <c r="P1141" s="45"/>
      <c r="Q1141" s="48"/>
      <c r="R1141" s="44"/>
      <c r="T1141" s="44"/>
      <c r="X1141" s="46"/>
      <c r="Y1141" s="46"/>
      <c r="Z1141" s="46"/>
      <c r="AA1141" s="101"/>
    </row>
    <row r="1142" spans="4:27" s="43" customFormat="1" ht="15" customHeight="1">
      <c r="D1142" s="44"/>
      <c r="K1142" s="44"/>
      <c r="L1142" s="45"/>
      <c r="P1142" s="45"/>
      <c r="Q1142" s="48"/>
      <c r="R1142" s="44"/>
      <c r="T1142" s="44"/>
      <c r="X1142" s="46"/>
      <c r="Y1142" s="46"/>
      <c r="Z1142" s="46"/>
      <c r="AA1142" s="101"/>
    </row>
    <row r="1143" spans="4:27" s="43" customFormat="1" ht="15" customHeight="1">
      <c r="D1143" s="44"/>
      <c r="K1143" s="44"/>
      <c r="L1143" s="45"/>
      <c r="P1143" s="45"/>
      <c r="Q1143" s="48"/>
      <c r="R1143" s="44"/>
      <c r="T1143" s="44"/>
      <c r="X1143" s="46"/>
      <c r="Y1143" s="46"/>
      <c r="Z1143" s="46"/>
      <c r="AA1143" s="101"/>
    </row>
    <row r="1144" spans="4:27" s="43" customFormat="1" ht="15" customHeight="1">
      <c r="D1144" s="44"/>
      <c r="K1144" s="44"/>
      <c r="L1144" s="45"/>
      <c r="P1144" s="45"/>
      <c r="Q1144" s="48"/>
      <c r="R1144" s="44"/>
      <c r="T1144" s="44"/>
      <c r="X1144" s="46"/>
      <c r="Y1144" s="46"/>
      <c r="Z1144" s="46"/>
      <c r="AA1144" s="101"/>
    </row>
    <row r="1145" spans="4:27" s="43" customFormat="1" ht="15" customHeight="1">
      <c r="D1145" s="44"/>
      <c r="K1145" s="44"/>
      <c r="L1145" s="45"/>
      <c r="P1145" s="45"/>
      <c r="Q1145" s="48"/>
      <c r="R1145" s="44"/>
      <c r="T1145" s="44"/>
      <c r="X1145" s="46"/>
      <c r="Y1145" s="46"/>
      <c r="Z1145" s="46"/>
      <c r="AA1145" s="101"/>
    </row>
    <row r="1146" spans="4:27" s="43" customFormat="1">
      <c r="D1146" s="44"/>
      <c r="K1146" s="44"/>
      <c r="L1146" s="45"/>
      <c r="P1146" s="45"/>
      <c r="Q1146" s="48"/>
      <c r="R1146" s="44"/>
      <c r="T1146" s="44"/>
      <c r="X1146" s="99"/>
      <c r="Y1146" s="46"/>
      <c r="Z1146" s="46"/>
      <c r="AA1146" s="101"/>
    </row>
    <row r="1147" spans="4:27" s="43" customFormat="1" ht="15" customHeight="1">
      <c r="D1147" s="44"/>
      <c r="K1147" s="44"/>
      <c r="L1147" s="45"/>
      <c r="P1147" s="45"/>
      <c r="Q1147" s="48"/>
      <c r="R1147" s="44"/>
      <c r="T1147" s="44"/>
      <c r="X1147" s="46"/>
      <c r="Y1147" s="46"/>
      <c r="Z1147" s="46"/>
      <c r="AA1147" s="101"/>
    </row>
    <row r="1148" spans="4:27" s="43" customFormat="1" ht="15" customHeight="1">
      <c r="D1148" s="44"/>
      <c r="K1148" s="44"/>
      <c r="L1148" s="45"/>
      <c r="P1148" s="45"/>
      <c r="Q1148" s="48"/>
      <c r="R1148" s="44"/>
      <c r="T1148" s="44"/>
      <c r="X1148" s="46"/>
      <c r="Y1148" s="46"/>
      <c r="Z1148" s="46"/>
      <c r="AA1148" s="101"/>
    </row>
    <row r="1149" spans="4:27" s="43" customFormat="1" ht="15" customHeight="1">
      <c r="D1149" s="44"/>
      <c r="K1149" s="44"/>
      <c r="L1149" s="45"/>
      <c r="P1149" s="45"/>
      <c r="Q1149" s="48"/>
      <c r="R1149" s="44"/>
      <c r="T1149" s="44"/>
      <c r="X1149" s="46"/>
      <c r="Y1149" s="46"/>
      <c r="Z1149" s="46"/>
      <c r="AA1149" s="101"/>
    </row>
    <row r="1150" spans="4:27" s="43" customFormat="1" ht="15" customHeight="1">
      <c r="D1150" s="44"/>
      <c r="K1150" s="44"/>
      <c r="L1150" s="45"/>
      <c r="P1150" s="45"/>
      <c r="Q1150" s="48"/>
      <c r="R1150" s="44"/>
      <c r="T1150" s="44"/>
      <c r="X1150" s="46"/>
      <c r="Y1150" s="46"/>
      <c r="Z1150" s="46"/>
      <c r="AA1150" s="101"/>
    </row>
    <row r="1151" spans="4:27" s="43" customFormat="1" ht="15" customHeight="1">
      <c r="D1151" s="44"/>
      <c r="K1151" s="44"/>
      <c r="L1151" s="45"/>
      <c r="P1151" s="45"/>
      <c r="Q1151" s="48"/>
      <c r="R1151" s="44"/>
      <c r="T1151" s="44"/>
      <c r="X1151" s="46"/>
      <c r="Y1151" s="46"/>
      <c r="Z1151" s="46"/>
      <c r="AA1151" s="101"/>
    </row>
    <row r="1152" spans="4:27" s="43" customFormat="1" ht="15" customHeight="1">
      <c r="D1152" s="44"/>
      <c r="K1152" s="44"/>
      <c r="L1152" s="45"/>
      <c r="P1152" s="45"/>
      <c r="Q1152" s="48"/>
      <c r="R1152" s="44"/>
      <c r="T1152" s="44"/>
      <c r="X1152" s="46"/>
      <c r="Y1152" s="46"/>
      <c r="Z1152" s="46"/>
      <c r="AA1152" s="101"/>
    </row>
    <row r="1153" spans="4:27" s="43" customFormat="1" ht="15" customHeight="1">
      <c r="D1153" s="44"/>
      <c r="K1153" s="44"/>
      <c r="L1153" s="45"/>
      <c r="P1153" s="45"/>
      <c r="Q1153" s="48"/>
      <c r="R1153" s="44"/>
      <c r="T1153" s="67"/>
      <c r="X1153" s="46"/>
      <c r="Y1153" s="46"/>
      <c r="Z1153" s="46"/>
      <c r="AA1153" s="101"/>
    </row>
    <row r="1154" spans="4:27" s="43" customFormat="1" ht="15" customHeight="1">
      <c r="D1154" s="44"/>
      <c r="K1154" s="44"/>
      <c r="L1154" s="45"/>
      <c r="P1154" s="45"/>
      <c r="Q1154" s="48"/>
      <c r="R1154" s="44"/>
      <c r="T1154" s="67"/>
      <c r="X1154" s="46"/>
      <c r="Y1154" s="46"/>
      <c r="Z1154" s="46"/>
      <c r="AA1154" s="101"/>
    </row>
    <row r="1155" spans="4:27" s="43" customFormat="1" ht="15" customHeight="1">
      <c r="D1155" s="44"/>
      <c r="K1155" s="44"/>
      <c r="L1155" s="45"/>
      <c r="P1155" s="45"/>
      <c r="Q1155" s="48"/>
      <c r="R1155" s="44"/>
      <c r="T1155" s="67"/>
      <c r="X1155" s="46"/>
      <c r="Y1155" s="46"/>
      <c r="Z1155" s="46"/>
      <c r="AA1155" s="101"/>
    </row>
    <row r="1156" spans="4:27" s="43" customFormat="1" ht="15" customHeight="1">
      <c r="D1156" s="44"/>
      <c r="K1156" s="44"/>
      <c r="L1156" s="45"/>
      <c r="P1156" s="45"/>
      <c r="Q1156" s="48"/>
      <c r="R1156" s="44"/>
      <c r="T1156" s="67"/>
      <c r="X1156" s="46"/>
      <c r="Y1156" s="46"/>
      <c r="Z1156" s="46"/>
      <c r="AA1156" s="101"/>
    </row>
    <row r="1157" spans="4:27" s="43" customFormat="1" ht="15" customHeight="1">
      <c r="D1157" s="44"/>
      <c r="K1157" s="44"/>
      <c r="L1157" s="45"/>
      <c r="P1157" s="45"/>
      <c r="Q1157" s="48"/>
      <c r="R1157" s="44"/>
      <c r="T1157" s="67"/>
      <c r="X1157" s="46"/>
      <c r="Y1157" s="46"/>
      <c r="Z1157" s="46"/>
      <c r="AA1157" s="101"/>
    </row>
    <row r="1158" spans="4:27" s="43" customFormat="1" ht="15" customHeight="1">
      <c r="D1158" s="44"/>
      <c r="K1158" s="44"/>
      <c r="L1158" s="45"/>
      <c r="P1158" s="45"/>
      <c r="Q1158" s="48"/>
      <c r="R1158" s="44"/>
      <c r="T1158" s="44"/>
      <c r="X1158" s="46"/>
      <c r="Y1158" s="46"/>
      <c r="Z1158" s="46"/>
      <c r="AA1158" s="101"/>
    </row>
    <row r="1159" spans="4:27" s="43" customFormat="1" ht="15" customHeight="1">
      <c r="D1159" s="44"/>
      <c r="K1159" s="44"/>
      <c r="L1159" s="45"/>
      <c r="P1159" s="45"/>
      <c r="Q1159" s="48"/>
      <c r="R1159" s="44"/>
      <c r="T1159" s="44"/>
      <c r="X1159" s="46"/>
      <c r="Y1159" s="46"/>
      <c r="Z1159" s="46"/>
      <c r="AA1159" s="101"/>
    </row>
    <row r="1160" spans="4:27" s="43" customFormat="1" ht="15" customHeight="1">
      <c r="D1160" s="44"/>
      <c r="K1160" s="44"/>
      <c r="L1160" s="45"/>
      <c r="P1160" s="45"/>
      <c r="Q1160" s="48"/>
      <c r="R1160" s="44"/>
      <c r="T1160" s="44"/>
      <c r="X1160" s="46"/>
      <c r="Y1160" s="46"/>
      <c r="Z1160" s="46"/>
      <c r="AA1160" s="101"/>
    </row>
    <row r="1161" spans="4:27" s="43" customFormat="1">
      <c r="D1161" s="44"/>
      <c r="K1161" s="44"/>
      <c r="L1161" s="45"/>
      <c r="P1161" s="45"/>
      <c r="Q1161" s="48"/>
      <c r="R1161" s="44"/>
      <c r="T1161" s="67"/>
      <c r="X1161" s="99"/>
      <c r="Y1161" s="46"/>
      <c r="Z1161" s="46"/>
      <c r="AA1161" s="101"/>
    </row>
    <row r="1162" spans="4:27" s="43" customFormat="1" ht="15" customHeight="1">
      <c r="D1162" s="44"/>
      <c r="K1162" s="44"/>
      <c r="L1162" s="45"/>
      <c r="P1162" s="45"/>
      <c r="Q1162" s="48"/>
      <c r="R1162" s="44"/>
      <c r="T1162" s="44"/>
      <c r="X1162" s="46"/>
      <c r="Y1162" s="46"/>
      <c r="Z1162" s="46"/>
      <c r="AA1162" s="101"/>
    </row>
    <row r="1163" spans="4:27" s="43" customFormat="1" ht="15" customHeight="1">
      <c r="D1163" s="44"/>
      <c r="K1163" s="44"/>
      <c r="L1163" s="45"/>
      <c r="P1163" s="45"/>
      <c r="Q1163" s="48"/>
      <c r="R1163" s="44"/>
      <c r="T1163" s="44"/>
      <c r="X1163" s="46"/>
      <c r="Y1163" s="46"/>
      <c r="Z1163" s="46"/>
      <c r="AA1163" s="101"/>
    </row>
    <row r="1164" spans="4:27" s="43" customFormat="1" ht="15" customHeight="1">
      <c r="D1164" s="44"/>
      <c r="K1164" s="44"/>
      <c r="L1164" s="45"/>
      <c r="P1164" s="45"/>
      <c r="Q1164" s="48"/>
      <c r="R1164" s="44"/>
      <c r="T1164" s="44"/>
      <c r="X1164" s="46"/>
      <c r="Y1164" s="46"/>
      <c r="Z1164" s="46"/>
      <c r="AA1164" s="101"/>
    </row>
    <row r="1165" spans="4:27" s="43" customFormat="1" ht="15" customHeight="1">
      <c r="D1165" s="44"/>
      <c r="K1165" s="44"/>
      <c r="L1165" s="45"/>
      <c r="P1165" s="45"/>
      <c r="Q1165" s="48"/>
      <c r="R1165" s="44"/>
      <c r="T1165" s="44"/>
      <c r="X1165" s="46"/>
      <c r="Y1165" s="46"/>
      <c r="Z1165" s="46"/>
      <c r="AA1165" s="101"/>
    </row>
    <row r="1166" spans="4:27" s="43" customFormat="1" ht="15" customHeight="1">
      <c r="D1166" s="44"/>
      <c r="K1166" s="44"/>
      <c r="L1166" s="45"/>
      <c r="P1166" s="45"/>
      <c r="Q1166" s="48"/>
      <c r="R1166" s="44"/>
      <c r="T1166" s="44"/>
      <c r="X1166" s="46"/>
      <c r="Y1166" s="46"/>
      <c r="Z1166" s="46"/>
      <c r="AA1166" s="101"/>
    </row>
    <row r="1167" spans="4:27" s="43" customFormat="1" ht="15" customHeight="1">
      <c r="D1167" s="44"/>
      <c r="K1167" s="44"/>
      <c r="L1167" s="45"/>
      <c r="P1167" s="45"/>
      <c r="Q1167" s="48"/>
      <c r="R1167" s="44"/>
      <c r="T1167" s="44"/>
      <c r="X1167" s="46"/>
      <c r="Y1167" s="46"/>
      <c r="Z1167" s="46"/>
      <c r="AA1167" s="101"/>
    </row>
    <row r="1168" spans="4:27" s="43" customFormat="1" ht="15" customHeight="1">
      <c r="D1168" s="44"/>
      <c r="K1168" s="44"/>
      <c r="L1168" s="45"/>
      <c r="P1168" s="45"/>
      <c r="Q1168" s="48"/>
      <c r="R1168" s="44"/>
      <c r="T1168" s="44"/>
      <c r="X1168" s="46"/>
      <c r="Y1168" s="46"/>
      <c r="Z1168" s="46"/>
      <c r="AA1168" s="101"/>
    </row>
    <row r="1169" spans="4:27" s="43" customFormat="1" ht="15" customHeight="1">
      <c r="D1169" s="44"/>
      <c r="K1169" s="44"/>
      <c r="L1169" s="45"/>
      <c r="P1169" s="45"/>
      <c r="Q1169" s="48"/>
      <c r="R1169" s="44"/>
      <c r="T1169" s="44"/>
      <c r="X1169" s="46"/>
      <c r="Y1169" s="46"/>
      <c r="Z1169" s="46"/>
      <c r="AA1169" s="101"/>
    </row>
    <row r="1170" spans="4:27" s="43" customFormat="1" ht="15" customHeight="1">
      <c r="D1170" s="44"/>
      <c r="K1170" s="44"/>
      <c r="L1170" s="45"/>
      <c r="P1170" s="45"/>
      <c r="Q1170" s="48"/>
      <c r="R1170" s="44"/>
      <c r="T1170" s="44"/>
      <c r="X1170" s="46"/>
      <c r="Y1170" s="46"/>
      <c r="Z1170" s="46"/>
      <c r="AA1170" s="101"/>
    </row>
    <row r="1171" spans="4:27" s="43" customFormat="1" ht="15" customHeight="1">
      <c r="D1171" s="44"/>
      <c r="K1171" s="44"/>
      <c r="L1171" s="45"/>
      <c r="P1171" s="45"/>
      <c r="Q1171" s="48"/>
      <c r="R1171" s="44"/>
      <c r="T1171" s="44"/>
      <c r="X1171" s="46"/>
      <c r="Y1171" s="46"/>
      <c r="Z1171" s="46"/>
      <c r="AA1171" s="101"/>
    </row>
    <row r="1172" spans="4:27" s="43" customFormat="1" ht="15" customHeight="1">
      <c r="D1172" s="44"/>
      <c r="K1172" s="44"/>
      <c r="L1172" s="45"/>
      <c r="P1172" s="45"/>
      <c r="Q1172" s="48"/>
      <c r="R1172" s="44"/>
      <c r="T1172" s="44"/>
      <c r="X1172" s="46"/>
      <c r="Y1172" s="46"/>
      <c r="Z1172" s="46"/>
      <c r="AA1172" s="101"/>
    </row>
    <row r="1173" spans="4:27" s="43" customFormat="1" ht="15" customHeight="1">
      <c r="D1173" s="44"/>
      <c r="K1173" s="44"/>
      <c r="L1173" s="45"/>
      <c r="P1173" s="45"/>
      <c r="Q1173" s="48"/>
      <c r="R1173" s="44"/>
      <c r="T1173" s="44"/>
      <c r="X1173" s="46"/>
      <c r="Y1173" s="46"/>
      <c r="Z1173" s="46"/>
      <c r="AA1173" s="101"/>
    </row>
    <row r="1174" spans="4:27" s="43" customFormat="1" ht="15" customHeight="1">
      <c r="D1174" s="44"/>
      <c r="K1174" s="44"/>
      <c r="L1174" s="45"/>
      <c r="P1174" s="45"/>
      <c r="Q1174" s="48"/>
      <c r="R1174" s="44"/>
      <c r="T1174" s="44"/>
      <c r="X1174" s="46"/>
      <c r="Y1174" s="46"/>
      <c r="Z1174" s="46"/>
      <c r="AA1174" s="101"/>
    </row>
    <row r="1175" spans="4:27" s="43" customFormat="1" ht="15" customHeight="1">
      <c r="D1175" s="44"/>
      <c r="K1175" s="44"/>
      <c r="L1175" s="45"/>
      <c r="P1175" s="45"/>
      <c r="Q1175" s="48"/>
      <c r="R1175" s="44"/>
      <c r="T1175" s="44"/>
      <c r="X1175" s="46"/>
      <c r="Y1175" s="46"/>
      <c r="Z1175" s="46"/>
      <c r="AA1175" s="101"/>
    </row>
    <row r="1176" spans="4:27" s="43" customFormat="1" ht="15" customHeight="1">
      <c r="D1176" s="44"/>
      <c r="K1176" s="44"/>
      <c r="L1176" s="45"/>
      <c r="P1176" s="45"/>
      <c r="Q1176" s="48"/>
      <c r="R1176" s="44"/>
      <c r="T1176" s="44"/>
      <c r="X1176" s="46"/>
      <c r="Y1176" s="46"/>
      <c r="Z1176" s="46"/>
      <c r="AA1176" s="101"/>
    </row>
    <row r="1177" spans="4:27" s="43" customFormat="1" ht="15" customHeight="1">
      <c r="D1177" s="44"/>
      <c r="K1177" s="44"/>
      <c r="L1177" s="45"/>
      <c r="P1177" s="45"/>
      <c r="Q1177" s="48"/>
      <c r="R1177" s="44"/>
      <c r="T1177" s="44"/>
      <c r="X1177" s="46"/>
      <c r="Y1177" s="46"/>
      <c r="Z1177" s="46"/>
      <c r="AA1177" s="101"/>
    </row>
    <row r="1178" spans="4:27" s="43" customFormat="1" ht="15" customHeight="1">
      <c r="D1178" s="44"/>
      <c r="K1178" s="44"/>
      <c r="L1178" s="45"/>
      <c r="P1178" s="45"/>
      <c r="Q1178" s="48"/>
      <c r="R1178" s="44"/>
      <c r="T1178" s="44"/>
      <c r="X1178" s="46"/>
      <c r="Y1178" s="46"/>
      <c r="Z1178" s="46"/>
      <c r="AA1178" s="101"/>
    </row>
    <row r="1179" spans="4:27" s="43" customFormat="1" ht="15" customHeight="1">
      <c r="D1179" s="44"/>
      <c r="K1179" s="44"/>
      <c r="L1179" s="45"/>
      <c r="P1179" s="45"/>
      <c r="Q1179" s="48"/>
      <c r="R1179" s="44"/>
      <c r="T1179" s="44"/>
      <c r="X1179" s="46"/>
      <c r="Y1179" s="46"/>
      <c r="Z1179" s="46"/>
      <c r="AA1179" s="101"/>
    </row>
    <row r="1180" spans="4:27" s="43" customFormat="1" ht="15" customHeight="1">
      <c r="D1180" s="44"/>
      <c r="K1180" s="44"/>
      <c r="L1180" s="45"/>
      <c r="P1180" s="45"/>
      <c r="Q1180" s="48"/>
      <c r="R1180" s="44"/>
      <c r="T1180" s="44"/>
      <c r="X1180" s="46"/>
      <c r="Y1180" s="46"/>
      <c r="Z1180" s="46"/>
      <c r="AA1180" s="101"/>
    </row>
    <row r="1181" spans="4:27" s="43" customFormat="1" ht="15" customHeight="1">
      <c r="D1181" s="44"/>
      <c r="K1181" s="44"/>
      <c r="L1181" s="45"/>
      <c r="P1181" s="45"/>
      <c r="Q1181" s="48"/>
      <c r="R1181" s="44"/>
      <c r="T1181" s="44"/>
      <c r="X1181" s="46"/>
      <c r="Y1181" s="46"/>
      <c r="Z1181" s="46"/>
      <c r="AA1181" s="101"/>
    </row>
    <row r="1182" spans="4:27" s="43" customFormat="1" ht="15" customHeight="1">
      <c r="D1182" s="44"/>
      <c r="K1182" s="44"/>
      <c r="L1182" s="45"/>
      <c r="P1182" s="45"/>
      <c r="Q1182" s="48"/>
      <c r="R1182" s="44"/>
      <c r="T1182" s="44"/>
      <c r="X1182" s="46"/>
      <c r="Y1182" s="46"/>
      <c r="Z1182" s="46"/>
      <c r="AA1182" s="101"/>
    </row>
    <row r="1183" spans="4:27" s="43" customFormat="1" ht="15" customHeight="1">
      <c r="D1183" s="44"/>
      <c r="K1183" s="44"/>
      <c r="L1183" s="45"/>
      <c r="P1183" s="45"/>
      <c r="Q1183" s="48"/>
      <c r="R1183" s="44"/>
      <c r="T1183" s="44"/>
      <c r="X1183" s="46"/>
      <c r="Y1183" s="46"/>
      <c r="Z1183" s="46"/>
      <c r="AA1183" s="101"/>
    </row>
    <row r="1184" spans="4:27" s="43" customFormat="1" ht="15" customHeight="1">
      <c r="D1184" s="44"/>
      <c r="K1184" s="44"/>
      <c r="L1184" s="45"/>
      <c r="P1184" s="45"/>
      <c r="Q1184" s="48"/>
      <c r="R1184" s="44"/>
      <c r="T1184" s="44"/>
      <c r="X1184" s="46"/>
      <c r="Y1184" s="46"/>
      <c r="Z1184" s="46"/>
      <c r="AA1184" s="101"/>
    </row>
    <row r="1185" spans="4:27" s="43" customFormat="1" ht="15" customHeight="1">
      <c r="D1185" s="44"/>
      <c r="K1185" s="44"/>
      <c r="L1185" s="45"/>
      <c r="P1185" s="45"/>
      <c r="Q1185" s="48"/>
      <c r="R1185" s="44"/>
      <c r="T1185" s="44"/>
      <c r="X1185" s="46"/>
      <c r="Y1185" s="46"/>
      <c r="Z1185" s="46"/>
      <c r="AA1185" s="101"/>
    </row>
    <row r="1186" spans="4:27" s="43" customFormat="1" ht="15" customHeight="1">
      <c r="D1186" s="44"/>
      <c r="K1186" s="44"/>
      <c r="L1186" s="45"/>
      <c r="P1186" s="45"/>
      <c r="Q1186" s="48"/>
      <c r="R1186" s="44"/>
      <c r="T1186" s="44"/>
      <c r="X1186" s="46"/>
      <c r="Y1186" s="46"/>
      <c r="Z1186" s="46"/>
      <c r="AA1186" s="101"/>
    </row>
    <row r="1187" spans="4:27" s="43" customFormat="1" ht="15" customHeight="1">
      <c r="D1187" s="44"/>
      <c r="K1187" s="44"/>
      <c r="L1187" s="45"/>
      <c r="P1187" s="45"/>
      <c r="Q1187" s="48"/>
      <c r="R1187" s="44"/>
      <c r="T1187" s="44"/>
      <c r="X1187" s="46"/>
      <c r="Y1187" s="46"/>
      <c r="Z1187" s="46"/>
      <c r="AA1187" s="101"/>
    </row>
    <row r="1188" spans="4:27" s="43" customFormat="1" ht="15" customHeight="1">
      <c r="D1188" s="44"/>
      <c r="K1188" s="44"/>
      <c r="L1188" s="45"/>
      <c r="P1188" s="45"/>
      <c r="Q1188" s="48"/>
      <c r="R1188" s="44"/>
      <c r="T1188" s="44"/>
      <c r="X1188" s="46"/>
      <c r="Y1188" s="46"/>
      <c r="Z1188" s="46"/>
      <c r="AA1188" s="101"/>
    </row>
    <row r="1189" spans="4:27" s="43" customFormat="1" ht="15" customHeight="1">
      <c r="D1189" s="44"/>
      <c r="K1189" s="44"/>
      <c r="L1189" s="45"/>
      <c r="P1189" s="45"/>
      <c r="Q1189" s="48"/>
      <c r="R1189" s="44"/>
      <c r="T1189" s="44"/>
      <c r="X1189" s="46"/>
      <c r="Y1189" s="46"/>
      <c r="Z1189" s="46"/>
      <c r="AA1189" s="101"/>
    </row>
    <row r="1190" spans="4:27" s="43" customFormat="1" ht="15" customHeight="1">
      <c r="D1190" s="44"/>
      <c r="K1190" s="44"/>
      <c r="L1190" s="45"/>
      <c r="P1190" s="45"/>
      <c r="Q1190" s="48"/>
      <c r="R1190" s="44"/>
      <c r="T1190" s="67"/>
      <c r="X1190" s="46"/>
      <c r="Y1190" s="46"/>
      <c r="Z1190" s="46"/>
      <c r="AA1190" s="101"/>
    </row>
    <row r="1191" spans="4:27" s="43" customFormat="1" ht="15" customHeight="1">
      <c r="D1191" s="44"/>
      <c r="K1191" s="44"/>
      <c r="L1191" s="45"/>
      <c r="P1191" s="45"/>
      <c r="Q1191" s="48"/>
      <c r="R1191" s="44"/>
      <c r="T1191" s="67"/>
      <c r="X1191" s="46"/>
      <c r="Y1191" s="46"/>
      <c r="Z1191" s="46"/>
      <c r="AA1191" s="101"/>
    </row>
    <row r="1192" spans="4:27" s="43" customFormat="1" ht="15" customHeight="1">
      <c r="D1192" s="44"/>
      <c r="K1192" s="44"/>
      <c r="L1192" s="45"/>
      <c r="P1192" s="45"/>
      <c r="Q1192" s="48"/>
      <c r="R1192" s="44"/>
      <c r="T1192" s="67"/>
      <c r="X1192" s="46"/>
      <c r="Y1192" s="46"/>
      <c r="Z1192" s="46"/>
      <c r="AA1192" s="101"/>
    </row>
    <row r="1193" spans="4:27" s="43" customFormat="1">
      <c r="D1193" s="44"/>
      <c r="K1193" s="44"/>
      <c r="L1193" s="45"/>
      <c r="P1193" s="45"/>
      <c r="Q1193" s="48"/>
      <c r="R1193" s="44"/>
      <c r="T1193" s="44"/>
      <c r="X1193" s="99"/>
      <c r="Y1193" s="46"/>
      <c r="Z1193" s="46"/>
      <c r="AA1193" s="101"/>
    </row>
    <row r="1194" spans="4:27" s="43" customFormat="1">
      <c r="D1194" s="44"/>
      <c r="K1194" s="44"/>
      <c r="L1194" s="45"/>
      <c r="P1194" s="45"/>
      <c r="Q1194" s="48"/>
      <c r="R1194" s="44"/>
      <c r="T1194" s="44"/>
      <c r="X1194" s="99"/>
      <c r="Y1194" s="46"/>
      <c r="Z1194" s="46"/>
      <c r="AA1194" s="101"/>
    </row>
    <row r="1195" spans="4:27" s="43" customFormat="1">
      <c r="D1195" s="44"/>
      <c r="K1195" s="44"/>
      <c r="L1195" s="45"/>
      <c r="P1195" s="45"/>
      <c r="Q1195" s="48"/>
      <c r="R1195" s="44"/>
      <c r="T1195" s="44"/>
      <c r="X1195" s="99"/>
      <c r="Y1195" s="46"/>
      <c r="Z1195" s="46"/>
      <c r="AA1195" s="101"/>
    </row>
    <row r="1196" spans="4:27" s="43" customFormat="1">
      <c r="D1196" s="44"/>
      <c r="K1196" s="44"/>
      <c r="L1196" s="45"/>
      <c r="P1196" s="45"/>
      <c r="Q1196" s="48"/>
      <c r="R1196" s="44"/>
      <c r="T1196" s="44"/>
      <c r="X1196" s="99"/>
      <c r="Y1196" s="46"/>
      <c r="Z1196" s="46"/>
      <c r="AA1196" s="101"/>
    </row>
    <row r="1197" spans="4:27" s="43" customFormat="1" ht="15" customHeight="1">
      <c r="D1197" s="44"/>
      <c r="K1197" s="44"/>
      <c r="L1197" s="45"/>
      <c r="P1197" s="45"/>
      <c r="Q1197" s="48"/>
      <c r="R1197" s="44"/>
      <c r="T1197" s="67"/>
      <c r="X1197" s="46"/>
      <c r="Y1197" s="46"/>
      <c r="Z1197" s="46"/>
      <c r="AA1197" s="101"/>
    </row>
    <row r="1198" spans="4:27" s="43" customFormat="1" ht="15" customHeight="1">
      <c r="D1198" s="44"/>
      <c r="K1198" s="44"/>
      <c r="L1198" s="45"/>
      <c r="P1198" s="45"/>
      <c r="Q1198" s="48"/>
      <c r="R1198" s="44"/>
      <c r="T1198" s="44"/>
      <c r="X1198" s="46"/>
      <c r="Y1198" s="46"/>
      <c r="Z1198" s="46"/>
      <c r="AA1198" s="101"/>
    </row>
    <row r="1199" spans="4:27" s="43" customFormat="1" ht="15" customHeight="1">
      <c r="D1199" s="44"/>
      <c r="K1199" s="44"/>
      <c r="L1199" s="45"/>
      <c r="P1199" s="45"/>
      <c r="Q1199" s="48"/>
      <c r="R1199" s="44"/>
      <c r="T1199" s="44"/>
      <c r="X1199" s="46"/>
      <c r="Y1199" s="46"/>
      <c r="Z1199" s="46"/>
      <c r="AA1199" s="101"/>
    </row>
    <row r="1200" spans="4:27" s="43" customFormat="1" ht="15" customHeight="1">
      <c r="D1200" s="44"/>
      <c r="K1200" s="44"/>
      <c r="L1200" s="45"/>
      <c r="P1200" s="45"/>
      <c r="Q1200" s="48"/>
      <c r="R1200" s="44"/>
      <c r="T1200" s="44"/>
      <c r="X1200" s="46"/>
      <c r="Y1200" s="46"/>
      <c r="Z1200" s="46"/>
      <c r="AA1200" s="101"/>
    </row>
    <row r="1201" spans="4:27" s="43" customFormat="1" ht="15" customHeight="1">
      <c r="D1201" s="44"/>
      <c r="K1201" s="44"/>
      <c r="L1201" s="45"/>
      <c r="P1201" s="45"/>
      <c r="Q1201" s="48"/>
      <c r="R1201" s="44"/>
      <c r="T1201" s="44"/>
      <c r="X1201" s="46"/>
      <c r="Y1201" s="46"/>
      <c r="Z1201" s="46"/>
      <c r="AA1201" s="101"/>
    </row>
    <row r="1202" spans="4:27" s="43" customFormat="1" ht="15" customHeight="1">
      <c r="D1202" s="44"/>
      <c r="K1202" s="44"/>
      <c r="L1202" s="45"/>
      <c r="P1202" s="45"/>
      <c r="Q1202" s="48"/>
      <c r="R1202" s="44"/>
      <c r="T1202" s="44"/>
      <c r="X1202" s="46"/>
      <c r="Y1202" s="46"/>
      <c r="Z1202" s="46"/>
      <c r="AA1202" s="101"/>
    </row>
    <row r="1203" spans="4:27" s="43" customFormat="1" ht="15" customHeight="1">
      <c r="D1203" s="44"/>
      <c r="K1203" s="44"/>
      <c r="L1203" s="45"/>
      <c r="P1203" s="45"/>
      <c r="Q1203" s="48"/>
      <c r="R1203" s="44"/>
      <c r="T1203" s="44"/>
      <c r="X1203" s="46"/>
      <c r="Y1203" s="46"/>
      <c r="Z1203" s="46"/>
      <c r="AA1203" s="101"/>
    </row>
    <row r="1204" spans="4:27" s="43" customFormat="1" ht="15" customHeight="1">
      <c r="D1204" s="44"/>
      <c r="K1204" s="44"/>
      <c r="L1204" s="45"/>
      <c r="P1204" s="45"/>
      <c r="Q1204" s="48"/>
      <c r="R1204" s="44"/>
      <c r="T1204" s="44"/>
      <c r="X1204" s="46"/>
      <c r="Y1204" s="46"/>
      <c r="Z1204" s="46"/>
      <c r="AA1204" s="101"/>
    </row>
    <row r="1205" spans="4:27" s="43" customFormat="1" ht="15" customHeight="1">
      <c r="D1205" s="44"/>
      <c r="K1205" s="44"/>
      <c r="L1205" s="45"/>
      <c r="P1205" s="45"/>
      <c r="Q1205" s="48"/>
      <c r="R1205" s="44"/>
      <c r="T1205" s="44"/>
      <c r="X1205" s="46"/>
      <c r="Y1205" s="46"/>
      <c r="Z1205" s="46"/>
      <c r="AA1205" s="101"/>
    </row>
    <row r="1206" spans="4:27" s="43" customFormat="1" ht="15" customHeight="1">
      <c r="D1206" s="44"/>
      <c r="K1206" s="44"/>
      <c r="L1206" s="45"/>
      <c r="P1206" s="45"/>
      <c r="Q1206" s="48"/>
      <c r="R1206" s="44"/>
      <c r="T1206" s="44"/>
      <c r="X1206" s="46"/>
      <c r="Y1206" s="46"/>
      <c r="Z1206" s="46"/>
      <c r="AA1206" s="101"/>
    </row>
    <row r="1207" spans="4:27" s="43" customFormat="1" ht="15" customHeight="1">
      <c r="D1207" s="44"/>
      <c r="K1207" s="44"/>
      <c r="L1207" s="45"/>
      <c r="P1207" s="45"/>
      <c r="Q1207" s="48"/>
      <c r="R1207" s="44"/>
      <c r="T1207" s="44"/>
      <c r="X1207" s="46"/>
      <c r="Y1207" s="46"/>
      <c r="Z1207" s="46"/>
      <c r="AA1207" s="101"/>
    </row>
    <row r="1208" spans="4:27" s="43" customFormat="1" ht="15" customHeight="1">
      <c r="D1208" s="44"/>
      <c r="K1208" s="44"/>
      <c r="L1208" s="45"/>
      <c r="P1208" s="45"/>
      <c r="Q1208" s="48"/>
      <c r="R1208" s="44"/>
      <c r="T1208" s="44"/>
      <c r="X1208" s="46"/>
      <c r="Y1208" s="46"/>
      <c r="Z1208" s="46"/>
      <c r="AA1208" s="101"/>
    </row>
    <row r="1209" spans="4:27" s="43" customFormat="1" ht="15" customHeight="1">
      <c r="D1209" s="44"/>
      <c r="K1209" s="44"/>
      <c r="L1209" s="45"/>
      <c r="P1209" s="45"/>
      <c r="Q1209" s="48"/>
      <c r="R1209" s="44"/>
      <c r="T1209" s="44"/>
      <c r="X1209" s="46"/>
      <c r="Y1209" s="46"/>
      <c r="Z1209" s="46"/>
      <c r="AA1209" s="101"/>
    </row>
    <row r="1210" spans="4:27" s="43" customFormat="1" ht="15" customHeight="1">
      <c r="D1210" s="44"/>
      <c r="K1210" s="44"/>
      <c r="L1210" s="45"/>
      <c r="P1210" s="45"/>
      <c r="Q1210" s="48"/>
      <c r="R1210" s="44"/>
      <c r="T1210" s="44"/>
      <c r="X1210" s="46"/>
      <c r="Y1210" s="46"/>
      <c r="Z1210" s="46"/>
      <c r="AA1210" s="101"/>
    </row>
    <row r="1211" spans="4:27" s="43" customFormat="1" ht="15" customHeight="1">
      <c r="D1211" s="44"/>
      <c r="K1211" s="44"/>
      <c r="L1211" s="45"/>
      <c r="P1211" s="45"/>
      <c r="Q1211" s="48"/>
      <c r="R1211" s="44"/>
      <c r="T1211" s="44"/>
      <c r="X1211" s="46"/>
      <c r="Y1211" s="46"/>
      <c r="Z1211" s="46"/>
      <c r="AA1211" s="101"/>
    </row>
    <row r="1212" spans="4:27" s="43" customFormat="1" ht="15" customHeight="1">
      <c r="D1212" s="44"/>
      <c r="K1212" s="44"/>
      <c r="L1212" s="45"/>
      <c r="P1212" s="45"/>
      <c r="Q1212" s="48"/>
      <c r="R1212" s="44"/>
      <c r="T1212" s="44"/>
      <c r="X1212" s="46"/>
      <c r="Y1212" s="46"/>
      <c r="Z1212" s="46"/>
      <c r="AA1212" s="101"/>
    </row>
    <row r="1213" spans="4:27" s="43" customFormat="1" ht="15" customHeight="1">
      <c r="D1213" s="44"/>
      <c r="K1213" s="44"/>
      <c r="L1213" s="45"/>
      <c r="P1213" s="45"/>
      <c r="Q1213" s="48"/>
      <c r="R1213" s="44"/>
      <c r="T1213" s="44"/>
      <c r="X1213" s="46"/>
      <c r="Y1213" s="46"/>
      <c r="Z1213" s="46"/>
      <c r="AA1213" s="101"/>
    </row>
    <row r="1214" spans="4:27" s="43" customFormat="1" ht="15" customHeight="1">
      <c r="D1214" s="44"/>
      <c r="K1214" s="44"/>
      <c r="L1214" s="45"/>
      <c r="P1214" s="45"/>
      <c r="Q1214" s="48"/>
      <c r="R1214" s="44"/>
      <c r="T1214" s="44"/>
      <c r="X1214" s="46"/>
      <c r="Y1214" s="46"/>
      <c r="Z1214" s="46"/>
      <c r="AA1214" s="101"/>
    </row>
    <row r="1215" spans="4:27" s="43" customFormat="1" ht="15" customHeight="1">
      <c r="D1215" s="44"/>
      <c r="K1215" s="44"/>
      <c r="L1215" s="45"/>
      <c r="P1215" s="45"/>
      <c r="Q1215" s="48"/>
      <c r="R1215" s="44"/>
      <c r="T1215" s="44"/>
      <c r="X1215" s="46"/>
      <c r="Y1215" s="46"/>
      <c r="Z1215" s="46"/>
      <c r="AA1215" s="101"/>
    </row>
    <row r="1216" spans="4:27" s="43" customFormat="1" ht="15" customHeight="1">
      <c r="D1216" s="44"/>
      <c r="K1216" s="44"/>
      <c r="L1216" s="45"/>
      <c r="P1216" s="45"/>
      <c r="Q1216" s="48"/>
      <c r="R1216" s="44"/>
      <c r="T1216" s="44"/>
      <c r="X1216" s="46"/>
      <c r="Y1216" s="46"/>
      <c r="Z1216" s="46"/>
      <c r="AA1216" s="101"/>
    </row>
    <row r="1217" spans="4:27" s="43" customFormat="1" ht="15" customHeight="1">
      <c r="D1217" s="44"/>
      <c r="K1217" s="44"/>
      <c r="L1217" s="45"/>
      <c r="P1217" s="45"/>
      <c r="Q1217" s="48"/>
      <c r="R1217" s="44"/>
      <c r="T1217" s="44"/>
      <c r="X1217" s="46"/>
      <c r="Y1217" s="46"/>
      <c r="Z1217" s="46"/>
      <c r="AA1217" s="101"/>
    </row>
    <row r="1218" spans="4:27" s="43" customFormat="1" ht="15" customHeight="1">
      <c r="D1218" s="44"/>
      <c r="K1218" s="44"/>
      <c r="L1218" s="45"/>
      <c r="P1218" s="45"/>
      <c r="Q1218" s="48"/>
      <c r="R1218" s="44"/>
      <c r="T1218" s="44"/>
      <c r="X1218" s="46"/>
      <c r="Y1218" s="46"/>
      <c r="Z1218" s="46"/>
      <c r="AA1218" s="101"/>
    </row>
    <row r="1219" spans="4:27" s="43" customFormat="1" ht="15" customHeight="1">
      <c r="D1219" s="44"/>
      <c r="K1219" s="44"/>
      <c r="L1219" s="45"/>
      <c r="P1219" s="45"/>
      <c r="Q1219" s="48"/>
      <c r="R1219" s="44"/>
      <c r="T1219" s="44"/>
      <c r="X1219" s="46"/>
      <c r="Y1219" s="46"/>
      <c r="Z1219" s="46"/>
      <c r="AA1219" s="101"/>
    </row>
    <row r="1220" spans="4:27" s="43" customFormat="1">
      <c r="D1220" s="44"/>
      <c r="K1220" s="44"/>
      <c r="L1220" s="45"/>
      <c r="P1220" s="45"/>
      <c r="Q1220" s="48"/>
      <c r="R1220" s="44"/>
      <c r="T1220" s="44"/>
      <c r="X1220" s="99"/>
      <c r="Y1220" s="46"/>
      <c r="Z1220" s="46"/>
      <c r="AA1220" s="101"/>
    </row>
    <row r="1221" spans="4:27" s="43" customFormat="1" ht="15" customHeight="1">
      <c r="D1221" s="44"/>
      <c r="K1221" s="44"/>
      <c r="L1221" s="45"/>
      <c r="P1221" s="45"/>
      <c r="Q1221" s="48"/>
      <c r="R1221" s="44"/>
      <c r="T1221" s="67"/>
      <c r="X1221" s="46"/>
      <c r="Y1221" s="46"/>
      <c r="Z1221" s="46"/>
      <c r="AA1221" s="101"/>
    </row>
    <row r="1222" spans="4:27" s="43" customFormat="1" ht="15" customHeight="1">
      <c r="D1222" s="44"/>
      <c r="K1222" s="44"/>
      <c r="L1222" s="45"/>
      <c r="P1222" s="45"/>
      <c r="Q1222" s="48"/>
      <c r="R1222" s="44"/>
      <c r="T1222" s="44"/>
      <c r="X1222" s="46"/>
      <c r="Y1222" s="46"/>
      <c r="Z1222" s="46"/>
      <c r="AA1222" s="101"/>
    </row>
    <row r="1223" spans="4:27" s="43" customFormat="1" ht="15" customHeight="1">
      <c r="D1223" s="44"/>
      <c r="K1223" s="44"/>
      <c r="L1223" s="45"/>
      <c r="P1223" s="45"/>
      <c r="Q1223" s="48"/>
      <c r="R1223" s="44"/>
      <c r="T1223" s="44"/>
      <c r="X1223" s="46"/>
      <c r="Y1223" s="46"/>
      <c r="Z1223" s="46"/>
      <c r="AA1223" s="101"/>
    </row>
    <row r="1224" spans="4:27" s="43" customFormat="1" ht="15" customHeight="1">
      <c r="D1224" s="44"/>
      <c r="K1224" s="44"/>
      <c r="L1224" s="45"/>
      <c r="P1224" s="45"/>
      <c r="Q1224" s="48"/>
      <c r="R1224" s="44"/>
      <c r="T1224" s="44"/>
      <c r="X1224" s="46"/>
      <c r="Y1224" s="46"/>
      <c r="Z1224" s="46"/>
      <c r="AA1224" s="101"/>
    </row>
    <row r="1225" spans="4:27" s="43" customFormat="1" ht="15" customHeight="1">
      <c r="D1225" s="44"/>
      <c r="K1225" s="44"/>
      <c r="L1225" s="45"/>
      <c r="P1225" s="45"/>
      <c r="Q1225" s="48"/>
      <c r="R1225" s="44"/>
      <c r="T1225" s="44"/>
      <c r="X1225" s="46"/>
      <c r="Y1225" s="46"/>
      <c r="Z1225" s="46"/>
      <c r="AA1225" s="101"/>
    </row>
    <row r="1226" spans="4:27" s="43" customFormat="1">
      <c r="D1226" s="44"/>
      <c r="K1226" s="44"/>
      <c r="L1226" s="45"/>
      <c r="P1226" s="45"/>
      <c r="Q1226" s="48"/>
      <c r="R1226" s="44"/>
      <c r="T1226" s="44"/>
      <c r="X1226" s="99"/>
      <c r="Y1226" s="46"/>
      <c r="Z1226" s="46"/>
      <c r="AA1226" s="101"/>
    </row>
    <row r="1227" spans="4:27" s="43" customFormat="1">
      <c r="D1227" s="44"/>
      <c r="K1227" s="44"/>
      <c r="L1227" s="45"/>
      <c r="P1227" s="45"/>
      <c r="Q1227" s="48"/>
      <c r="R1227" s="44"/>
      <c r="T1227" s="44"/>
      <c r="X1227" s="99"/>
      <c r="Y1227" s="46"/>
      <c r="Z1227" s="46"/>
      <c r="AA1227" s="101"/>
    </row>
    <row r="1228" spans="4:27" s="43" customFormat="1" ht="15" customHeight="1">
      <c r="D1228" s="44"/>
      <c r="K1228" s="44"/>
      <c r="L1228" s="45"/>
      <c r="P1228" s="45"/>
      <c r="Q1228" s="48"/>
      <c r="R1228" s="44"/>
      <c r="T1228" s="44"/>
      <c r="X1228" s="46"/>
      <c r="Y1228" s="46"/>
      <c r="Z1228" s="46"/>
      <c r="AA1228" s="101"/>
    </row>
    <row r="1229" spans="4:27" s="43" customFormat="1">
      <c r="D1229" s="44"/>
      <c r="K1229" s="44"/>
      <c r="L1229" s="45"/>
      <c r="P1229" s="45"/>
      <c r="Q1229" s="48"/>
      <c r="R1229" s="44"/>
      <c r="T1229" s="67"/>
      <c r="X1229" s="99"/>
      <c r="Y1229" s="46"/>
      <c r="Z1229" s="46"/>
      <c r="AA1229" s="101"/>
    </row>
    <row r="1230" spans="4:27" s="43" customFormat="1" ht="15" customHeight="1">
      <c r="D1230" s="44"/>
      <c r="K1230" s="44"/>
      <c r="L1230" s="45"/>
      <c r="P1230" s="45"/>
      <c r="Q1230" s="48"/>
      <c r="R1230" s="44"/>
      <c r="T1230" s="44"/>
      <c r="X1230" s="46"/>
      <c r="Y1230" s="46"/>
      <c r="Z1230" s="46"/>
      <c r="AA1230" s="101"/>
    </row>
    <row r="1231" spans="4:27" s="43" customFormat="1" ht="15" customHeight="1">
      <c r="D1231" s="44"/>
      <c r="K1231" s="44"/>
      <c r="L1231" s="45"/>
      <c r="P1231" s="45"/>
      <c r="Q1231" s="48"/>
      <c r="R1231" s="44"/>
      <c r="T1231" s="44"/>
      <c r="X1231" s="46"/>
      <c r="Y1231" s="46"/>
      <c r="Z1231" s="46"/>
      <c r="AA1231" s="101"/>
    </row>
    <row r="1232" spans="4:27" s="43" customFormat="1" ht="15" customHeight="1">
      <c r="D1232" s="44"/>
      <c r="K1232" s="44"/>
      <c r="L1232" s="45"/>
      <c r="P1232" s="45"/>
      <c r="Q1232" s="48"/>
      <c r="R1232" s="44"/>
      <c r="T1232" s="44"/>
      <c r="X1232" s="46"/>
      <c r="Y1232" s="46"/>
      <c r="Z1232" s="46"/>
      <c r="AA1232" s="101"/>
    </row>
    <row r="1233" spans="4:27" s="43" customFormat="1" ht="15" customHeight="1">
      <c r="D1233" s="44"/>
      <c r="K1233" s="44"/>
      <c r="L1233" s="45"/>
      <c r="P1233" s="45"/>
      <c r="Q1233" s="48"/>
      <c r="R1233" s="44"/>
      <c r="T1233" s="44"/>
      <c r="X1233" s="46"/>
      <c r="Y1233" s="46"/>
      <c r="Z1233" s="46"/>
      <c r="AA1233" s="101"/>
    </row>
    <row r="1234" spans="4:27" s="43" customFormat="1" ht="15" customHeight="1">
      <c r="D1234" s="44"/>
      <c r="K1234" s="44"/>
      <c r="L1234" s="45"/>
      <c r="P1234" s="45"/>
      <c r="Q1234" s="48"/>
      <c r="R1234" s="44"/>
      <c r="T1234" s="44"/>
      <c r="X1234" s="46"/>
      <c r="Y1234" s="46"/>
      <c r="Z1234" s="46"/>
      <c r="AA1234" s="101"/>
    </row>
    <row r="1235" spans="4:27" s="43" customFormat="1" ht="15" customHeight="1">
      <c r="D1235" s="44"/>
      <c r="K1235" s="44"/>
      <c r="L1235" s="45"/>
      <c r="P1235" s="45"/>
      <c r="Q1235" s="48"/>
      <c r="R1235" s="44"/>
      <c r="T1235" s="44"/>
      <c r="X1235" s="46"/>
      <c r="Y1235" s="46"/>
      <c r="Z1235" s="46"/>
      <c r="AA1235" s="101"/>
    </row>
    <row r="1236" spans="4:27" s="43" customFormat="1" ht="15" customHeight="1">
      <c r="D1236" s="44"/>
      <c r="K1236" s="44"/>
      <c r="L1236" s="45"/>
      <c r="P1236" s="45"/>
      <c r="Q1236" s="48"/>
      <c r="R1236" s="44"/>
      <c r="T1236" s="44"/>
      <c r="X1236" s="46"/>
      <c r="Y1236" s="46"/>
      <c r="Z1236" s="46"/>
      <c r="AA1236" s="101"/>
    </row>
    <row r="1237" spans="4:27" s="43" customFormat="1" ht="15" customHeight="1">
      <c r="D1237" s="44"/>
      <c r="K1237" s="44"/>
      <c r="L1237" s="45"/>
      <c r="P1237" s="45"/>
      <c r="Q1237" s="48"/>
      <c r="R1237" s="44"/>
      <c r="T1237" s="44"/>
      <c r="X1237" s="46"/>
      <c r="Y1237" s="46"/>
      <c r="Z1237" s="46"/>
      <c r="AA1237" s="101"/>
    </row>
    <row r="1238" spans="4:27" s="43" customFormat="1" ht="15" customHeight="1">
      <c r="D1238" s="44"/>
      <c r="K1238" s="44"/>
      <c r="L1238" s="45"/>
      <c r="P1238" s="45"/>
      <c r="Q1238" s="48"/>
      <c r="R1238" s="44"/>
      <c r="T1238" s="44"/>
      <c r="X1238" s="46"/>
      <c r="Y1238" s="46"/>
      <c r="Z1238" s="46"/>
      <c r="AA1238" s="101"/>
    </row>
    <row r="1239" spans="4:27" s="43" customFormat="1" ht="15" customHeight="1">
      <c r="D1239" s="44"/>
      <c r="K1239" s="44"/>
      <c r="L1239" s="45"/>
      <c r="P1239" s="45"/>
      <c r="Q1239" s="48"/>
      <c r="R1239" s="44"/>
      <c r="T1239" s="44"/>
      <c r="X1239" s="46"/>
      <c r="Y1239" s="46"/>
      <c r="Z1239" s="46"/>
      <c r="AA1239" s="101"/>
    </row>
    <row r="1240" spans="4:27" s="43" customFormat="1" ht="15" customHeight="1">
      <c r="D1240" s="44"/>
      <c r="K1240" s="44"/>
      <c r="L1240" s="45"/>
      <c r="P1240" s="45"/>
      <c r="Q1240" s="48"/>
      <c r="R1240" s="44"/>
      <c r="T1240" s="44"/>
      <c r="X1240" s="46"/>
      <c r="Y1240" s="46"/>
      <c r="Z1240" s="46"/>
      <c r="AA1240" s="101"/>
    </row>
    <row r="1241" spans="4:27" s="43" customFormat="1" ht="15" customHeight="1">
      <c r="D1241" s="44"/>
      <c r="K1241" s="44"/>
      <c r="L1241" s="45"/>
      <c r="P1241" s="45"/>
      <c r="Q1241" s="48"/>
      <c r="R1241" s="44"/>
      <c r="T1241" s="44"/>
      <c r="X1241" s="46"/>
      <c r="Y1241" s="46"/>
      <c r="Z1241" s="46"/>
      <c r="AA1241" s="101"/>
    </row>
    <row r="1242" spans="4:27" s="43" customFormat="1">
      <c r="D1242" s="44"/>
      <c r="K1242" s="44"/>
      <c r="L1242" s="45"/>
      <c r="P1242" s="45"/>
      <c r="Q1242" s="48"/>
      <c r="R1242" s="44"/>
      <c r="T1242" s="44"/>
      <c r="X1242" s="99"/>
      <c r="Y1242" s="46"/>
      <c r="Z1242" s="46"/>
      <c r="AA1242" s="101"/>
    </row>
    <row r="1243" spans="4:27" s="43" customFormat="1" ht="15" customHeight="1">
      <c r="D1243" s="44"/>
      <c r="K1243" s="44"/>
      <c r="L1243" s="45"/>
      <c r="P1243" s="45"/>
      <c r="Q1243" s="48"/>
      <c r="R1243" s="44"/>
      <c r="T1243" s="44"/>
      <c r="X1243" s="46"/>
      <c r="Y1243" s="46"/>
      <c r="Z1243" s="46"/>
      <c r="AA1243" s="101"/>
    </row>
    <row r="1244" spans="4:27" s="43" customFormat="1" ht="15" customHeight="1">
      <c r="D1244" s="44"/>
      <c r="K1244" s="44"/>
      <c r="L1244" s="45"/>
      <c r="P1244" s="45"/>
      <c r="Q1244" s="48"/>
      <c r="R1244" s="44"/>
      <c r="T1244" s="67"/>
      <c r="X1244" s="46"/>
      <c r="Y1244" s="46"/>
      <c r="Z1244" s="46"/>
      <c r="AA1244" s="101"/>
    </row>
    <row r="1245" spans="4:27" s="43" customFormat="1" ht="15" customHeight="1">
      <c r="D1245" s="44"/>
      <c r="K1245" s="44"/>
      <c r="L1245" s="45"/>
      <c r="P1245" s="45"/>
      <c r="Q1245" s="48"/>
      <c r="R1245" s="44"/>
      <c r="T1245" s="67"/>
      <c r="X1245" s="46"/>
      <c r="Y1245" s="46"/>
      <c r="Z1245" s="46"/>
      <c r="AA1245" s="101"/>
    </row>
    <row r="1246" spans="4:27" s="43" customFormat="1" ht="15" customHeight="1">
      <c r="D1246" s="44"/>
      <c r="K1246" s="44"/>
      <c r="L1246" s="45"/>
      <c r="P1246" s="45"/>
      <c r="Q1246" s="48"/>
      <c r="R1246" s="44"/>
      <c r="T1246" s="67"/>
      <c r="X1246" s="46"/>
      <c r="Y1246" s="46"/>
      <c r="Z1246" s="46"/>
      <c r="AA1246" s="101"/>
    </row>
    <row r="1247" spans="4:27" s="43" customFormat="1" ht="15" customHeight="1">
      <c r="D1247" s="44"/>
      <c r="K1247" s="44"/>
      <c r="L1247" s="45"/>
      <c r="P1247" s="45"/>
      <c r="Q1247" s="48"/>
      <c r="R1247" s="44"/>
      <c r="T1247" s="44"/>
      <c r="X1247" s="46"/>
      <c r="Y1247" s="46"/>
      <c r="Z1247" s="46"/>
      <c r="AA1247" s="101"/>
    </row>
    <row r="1248" spans="4:27" s="43" customFormat="1" ht="15" customHeight="1">
      <c r="D1248" s="44"/>
      <c r="K1248" s="44"/>
      <c r="L1248" s="45"/>
      <c r="P1248" s="45"/>
      <c r="Q1248" s="48"/>
      <c r="R1248" s="44"/>
      <c r="T1248" s="44"/>
      <c r="X1248" s="46"/>
      <c r="Y1248" s="46"/>
      <c r="Z1248" s="46"/>
      <c r="AA1248" s="101"/>
    </row>
    <row r="1249" spans="4:27" s="43" customFormat="1" ht="15" customHeight="1">
      <c r="D1249" s="44"/>
      <c r="K1249" s="44"/>
      <c r="L1249" s="45"/>
      <c r="P1249" s="45"/>
      <c r="Q1249" s="48"/>
      <c r="R1249" s="44"/>
      <c r="T1249" s="44"/>
      <c r="X1249" s="46"/>
      <c r="Y1249" s="46"/>
      <c r="Z1249" s="46"/>
      <c r="AA1249" s="101"/>
    </row>
    <row r="1250" spans="4:27" s="43" customFormat="1" ht="15" customHeight="1">
      <c r="D1250" s="44"/>
      <c r="K1250" s="44"/>
      <c r="L1250" s="45"/>
      <c r="P1250" s="45"/>
      <c r="Q1250" s="48"/>
      <c r="R1250" s="44"/>
      <c r="T1250" s="44"/>
      <c r="X1250" s="46"/>
      <c r="Y1250" s="46"/>
      <c r="Z1250" s="46"/>
      <c r="AA1250" s="101"/>
    </row>
    <row r="1251" spans="4:27" s="43" customFormat="1" ht="15" customHeight="1">
      <c r="D1251" s="44"/>
      <c r="K1251" s="44"/>
      <c r="L1251" s="45"/>
      <c r="P1251" s="45"/>
      <c r="Q1251" s="48"/>
      <c r="R1251" s="44"/>
      <c r="T1251" s="67"/>
      <c r="X1251" s="46"/>
      <c r="Y1251" s="46"/>
      <c r="Z1251" s="46"/>
      <c r="AA1251" s="101"/>
    </row>
    <row r="1252" spans="4:27" s="43" customFormat="1" ht="15" customHeight="1">
      <c r="D1252" s="44"/>
      <c r="K1252" s="44"/>
      <c r="L1252" s="45"/>
      <c r="P1252" s="45"/>
      <c r="Q1252" s="48"/>
      <c r="R1252" s="44"/>
      <c r="T1252" s="67"/>
      <c r="X1252" s="46"/>
      <c r="Y1252" s="46"/>
      <c r="Z1252" s="46"/>
      <c r="AA1252" s="101"/>
    </row>
    <row r="1253" spans="4:27" s="43" customFormat="1" ht="15" customHeight="1">
      <c r="D1253" s="44"/>
      <c r="K1253" s="44"/>
      <c r="L1253" s="45"/>
      <c r="P1253" s="45"/>
      <c r="Q1253" s="48"/>
      <c r="R1253" s="44"/>
      <c r="T1253" s="44"/>
      <c r="X1253" s="46"/>
      <c r="Y1253" s="46"/>
      <c r="Z1253" s="46"/>
      <c r="AA1253" s="101"/>
    </row>
    <row r="1254" spans="4:27" s="43" customFormat="1" ht="15" customHeight="1">
      <c r="D1254" s="44"/>
      <c r="K1254" s="44"/>
      <c r="L1254" s="45"/>
      <c r="P1254" s="45"/>
      <c r="Q1254" s="48"/>
      <c r="R1254" s="44"/>
      <c r="T1254" s="44"/>
      <c r="X1254" s="46"/>
      <c r="Y1254" s="46"/>
      <c r="Z1254" s="46"/>
      <c r="AA1254" s="101"/>
    </row>
    <row r="1255" spans="4:27" s="43" customFormat="1" ht="15" customHeight="1">
      <c r="D1255" s="44"/>
      <c r="K1255" s="44"/>
      <c r="L1255" s="45"/>
      <c r="P1255" s="45"/>
      <c r="Q1255" s="48"/>
      <c r="R1255" s="44"/>
      <c r="T1255" s="44"/>
      <c r="X1255" s="46"/>
      <c r="Y1255" s="46"/>
      <c r="Z1255" s="46"/>
      <c r="AA1255" s="101"/>
    </row>
    <row r="1256" spans="4:27" s="43" customFormat="1">
      <c r="D1256" s="44"/>
      <c r="K1256" s="44"/>
      <c r="L1256" s="45"/>
      <c r="P1256" s="45"/>
      <c r="Q1256" s="48"/>
      <c r="R1256" s="44"/>
      <c r="T1256" s="44"/>
      <c r="X1256" s="99"/>
      <c r="Y1256" s="46"/>
      <c r="Z1256" s="46"/>
      <c r="AA1256" s="101"/>
    </row>
    <row r="1257" spans="4:27" s="43" customFormat="1" ht="15" customHeight="1">
      <c r="D1257" s="44"/>
      <c r="K1257" s="44"/>
      <c r="L1257" s="45"/>
      <c r="P1257" s="45"/>
      <c r="Q1257" s="48"/>
      <c r="R1257" s="44"/>
      <c r="T1257" s="44"/>
      <c r="X1257" s="46"/>
      <c r="Y1257" s="46"/>
      <c r="Z1257" s="46"/>
      <c r="AA1257" s="101"/>
    </row>
    <row r="1258" spans="4:27" s="43" customFormat="1" ht="15" customHeight="1">
      <c r="D1258" s="44"/>
      <c r="K1258" s="44"/>
      <c r="L1258" s="45"/>
      <c r="P1258" s="45"/>
      <c r="Q1258" s="48"/>
      <c r="R1258" s="44"/>
      <c r="T1258" s="44"/>
      <c r="X1258" s="46"/>
      <c r="Y1258" s="46"/>
      <c r="Z1258" s="46"/>
      <c r="AA1258" s="101"/>
    </row>
    <row r="1259" spans="4:27" s="43" customFormat="1" ht="15" customHeight="1">
      <c r="D1259" s="44"/>
      <c r="K1259" s="44"/>
      <c r="L1259" s="45"/>
      <c r="P1259" s="45"/>
      <c r="Q1259" s="48"/>
      <c r="R1259" s="44"/>
      <c r="T1259" s="44"/>
      <c r="X1259" s="46"/>
      <c r="Y1259" s="46"/>
      <c r="Z1259" s="46"/>
      <c r="AA1259" s="101"/>
    </row>
    <row r="1260" spans="4:27" s="43" customFormat="1" ht="15" customHeight="1">
      <c r="D1260" s="44"/>
      <c r="K1260" s="44"/>
      <c r="L1260" s="45"/>
      <c r="P1260" s="45"/>
      <c r="Q1260" s="48"/>
      <c r="R1260" s="44"/>
      <c r="T1260" s="44"/>
      <c r="X1260" s="46"/>
      <c r="Y1260" s="46"/>
      <c r="Z1260" s="46"/>
      <c r="AA1260" s="101"/>
    </row>
    <row r="1261" spans="4:27" s="43" customFormat="1" ht="15" customHeight="1">
      <c r="D1261" s="44"/>
      <c r="K1261" s="44"/>
      <c r="L1261" s="45"/>
      <c r="P1261" s="45"/>
      <c r="Q1261" s="48"/>
      <c r="R1261" s="44"/>
      <c r="T1261" s="44"/>
      <c r="X1261" s="46"/>
      <c r="Y1261" s="46"/>
      <c r="Z1261" s="46"/>
      <c r="AA1261" s="101"/>
    </row>
    <row r="1262" spans="4:27" s="43" customFormat="1" ht="15" customHeight="1">
      <c r="D1262" s="44"/>
      <c r="K1262" s="44"/>
      <c r="L1262" s="45"/>
      <c r="P1262" s="45"/>
      <c r="Q1262" s="48"/>
      <c r="R1262" s="44"/>
      <c r="T1262" s="44"/>
      <c r="X1262" s="46"/>
      <c r="Y1262" s="46"/>
      <c r="Z1262" s="46"/>
      <c r="AA1262" s="101"/>
    </row>
    <row r="1263" spans="4:27" s="43" customFormat="1" ht="15" customHeight="1">
      <c r="D1263" s="44"/>
      <c r="K1263" s="44"/>
      <c r="L1263" s="45"/>
      <c r="P1263" s="45"/>
      <c r="Q1263" s="48"/>
      <c r="R1263" s="44"/>
      <c r="T1263" s="44"/>
      <c r="X1263" s="46"/>
      <c r="Y1263" s="46"/>
      <c r="Z1263" s="46"/>
      <c r="AA1263" s="101"/>
    </row>
    <row r="1264" spans="4:27" s="43" customFormat="1" ht="15" customHeight="1">
      <c r="D1264" s="44"/>
      <c r="K1264" s="44"/>
      <c r="L1264" s="45"/>
      <c r="P1264" s="45"/>
      <c r="Q1264" s="48"/>
      <c r="R1264" s="44"/>
      <c r="T1264" s="44"/>
      <c r="X1264" s="46"/>
      <c r="Y1264" s="46"/>
      <c r="Z1264" s="46"/>
      <c r="AA1264" s="101"/>
    </row>
    <row r="1265" spans="4:27" s="43" customFormat="1" ht="15" customHeight="1">
      <c r="D1265" s="44"/>
      <c r="K1265" s="44"/>
      <c r="L1265" s="45"/>
      <c r="P1265" s="45"/>
      <c r="Q1265" s="48"/>
      <c r="R1265" s="44"/>
      <c r="T1265" s="44"/>
      <c r="X1265" s="46"/>
      <c r="Y1265" s="46"/>
      <c r="Z1265" s="46"/>
      <c r="AA1265" s="101"/>
    </row>
    <row r="1266" spans="4:27" s="43" customFormat="1" ht="15" customHeight="1">
      <c r="D1266" s="44"/>
      <c r="K1266" s="44"/>
      <c r="L1266" s="45"/>
      <c r="P1266" s="45"/>
      <c r="Q1266" s="48"/>
      <c r="R1266" s="44"/>
      <c r="T1266" s="44"/>
      <c r="X1266" s="46"/>
      <c r="Y1266" s="46"/>
      <c r="Z1266" s="46"/>
      <c r="AA1266" s="101"/>
    </row>
    <row r="1267" spans="4:27" s="43" customFormat="1">
      <c r="D1267" s="44"/>
      <c r="K1267" s="44"/>
      <c r="L1267" s="45"/>
      <c r="P1267" s="45"/>
      <c r="Q1267" s="48"/>
      <c r="R1267" s="44"/>
      <c r="T1267" s="44"/>
      <c r="X1267" s="99"/>
      <c r="Y1267" s="46"/>
      <c r="Z1267" s="46"/>
      <c r="AA1267" s="101"/>
    </row>
    <row r="1268" spans="4:27" s="43" customFormat="1" ht="15" customHeight="1">
      <c r="D1268" s="44"/>
      <c r="K1268" s="44"/>
      <c r="L1268" s="45"/>
      <c r="P1268" s="45"/>
      <c r="Q1268" s="48"/>
      <c r="R1268" s="44"/>
      <c r="T1268" s="44"/>
      <c r="X1268" s="46"/>
      <c r="Y1268" s="46"/>
      <c r="Z1268" s="46"/>
      <c r="AA1268" s="101"/>
    </row>
    <row r="1269" spans="4:27" s="43" customFormat="1" ht="15" customHeight="1">
      <c r="D1269" s="44"/>
      <c r="K1269" s="44"/>
      <c r="L1269" s="45"/>
      <c r="P1269" s="45"/>
      <c r="Q1269" s="48"/>
      <c r="R1269" s="44"/>
      <c r="T1269" s="44"/>
      <c r="X1269" s="46"/>
      <c r="Y1269" s="46"/>
      <c r="Z1269" s="46"/>
      <c r="AA1269" s="101"/>
    </row>
    <row r="1270" spans="4:27" s="43" customFormat="1" ht="15" customHeight="1">
      <c r="D1270" s="44"/>
      <c r="K1270" s="44"/>
      <c r="L1270" s="45"/>
      <c r="P1270" s="45"/>
      <c r="Q1270" s="48"/>
      <c r="R1270" s="44"/>
      <c r="T1270" s="44"/>
      <c r="X1270" s="46"/>
      <c r="Y1270" s="46"/>
      <c r="Z1270" s="46"/>
      <c r="AA1270" s="101"/>
    </row>
    <row r="1271" spans="4:27" s="43" customFormat="1" ht="15" customHeight="1">
      <c r="D1271" s="44"/>
      <c r="K1271" s="44"/>
      <c r="L1271" s="45"/>
      <c r="P1271" s="45"/>
      <c r="Q1271" s="48"/>
      <c r="R1271" s="44"/>
      <c r="T1271" s="67"/>
      <c r="X1271" s="46"/>
      <c r="Y1271" s="46"/>
      <c r="Z1271" s="46"/>
      <c r="AA1271" s="101"/>
    </row>
    <row r="1272" spans="4:27" s="43" customFormat="1" ht="15" customHeight="1">
      <c r="D1272" s="44"/>
      <c r="K1272" s="44"/>
      <c r="L1272" s="45"/>
      <c r="P1272" s="45"/>
      <c r="Q1272" s="48"/>
      <c r="R1272" s="44"/>
      <c r="T1272" s="67"/>
      <c r="X1272" s="46"/>
      <c r="Y1272" s="46"/>
      <c r="Z1272" s="46"/>
      <c r="AA1272" s="101"/>
    </row>
    <row r="1273" spans="4:27" s="43" customFormat="1" ht="15" customHeight="1">
      <c r="D1273" s="44"/>
      <c r="K1273" s="44"/>
      <c r="L1273" s="45"/>
      <c r="P1273" s="45"/>
      <c r="Q1273" s="48"/>
      <c r="R1273" s="44"/>
      <c r="T1273" s="67"/>
      <c r="X1273" s="46"/>
      <c r="Y1273" s="46"/>
      <c r="Z1273" s="46"/>
      <c r="AA1273" s="101"/>
    </row>
    <row r="1274" spans="4:27" s="43" customFormat="1" ht="15" customHeight="1">
      <c r="D1274" s="44"/>
      <c r="K1274" s="44"/>
      <c r="L1274" s="45"/>
      <c r="P1274" s="45"/>
      <c r="Q1274" s="48"/>
      <c r="R1274" s="44"/>
      <c r="T1274" s="44"/>
      <c r="X1274" s="46"/>
      <c r="Y1274" s="46"/>
      <c r="Z1274" s="46"/>
      <c r="AA1274" s="101"/>
    </row>
    <row r="1275" spans="4:27" s="43" customFormat="1">
      <c r="D1275" s="44"/>
      <c r="K1275" s="44"/>
      <c r="L1275" s="45"/>
      <c r="P1275" s="45"/>
      <c r="Q1275" s="48"/>
      <c r="R1275" s="44"/>
      <c r="T1275" s="67"/>
      <c r="X1275" s="99"/>
      <c r="Y1275" s="46"/>
      <c r="Z1275" s="46"/>
      <c r="AA1275" s="101"/>
    </row>
    <row r="1276" spans="4:27" s="43" customFormat="1" ht="15" customHeight="1">
      <c r="D1276" s="44"/>
      <c r="K1276" s="44"/>
      <c r="L1276" s="45"/>
      <c r="P1276" s="45"/>
      <c r="Q1276" s="48"/>
      <c r="R1276" s="44"/>
      <c r="T1276" s="44"/>
      <c r="X1276" s="46"/>
      <c r="Y1276" s="46"/>
      <c r="Z1276" s="46"/>
      <c r="AA1276" s="101"/>
    </row>
    <row r="1277" spans="4:27" s="43" customFormat="1" ht="15" customHeight="1">
      <c r="D1277" s="44"/>
      <c r="K1277" s="44"/>
      <c r="L1277" s="45"/>
      <c r="P1277" s="45"/>
      <c r="Q1277" s="48"/>
      <c r="R1277" s="44"/>
      <c r="T1277" s="44"/>
      <c r="X1277" s="46"/>
      <c r="Y1277" s="46"/>
      <c r="Z1277" s="46"/>
      <c r="AA1277" s="101"/>
    </row>
    <row r="1278" spans="4:27" s="43" customFormat="1" ht="15" customHeight="1">
      <c r="D1278" s="44"/>
      <c r="K1278" s="44"/>
      <c r="L1278" s="45"/>
      <c r="P1278" s="45"/>
      <c r="Q1278" s="48"/>
      <c r="R1278" s="44"/>
      <c r="T1278" s="44"/>
      <c r="X1278" s="46"/>
      <c r="Y1278" s="46"/>
      <c r="Z1278" s="46"/>
      <c r="AA1278" s="101"/>
    </row>
    <row r="1279" spans="4:27" s="43" customFormat="1" ht="15" customHeight="1">
      <c r="D1279" s="44"/>
      <c r="K1279" s="44"/>
      <c r="L1279" s="45"/>
      <c r="P1279" s="45"/>
      <c r="Q1279" s="48"/>
      <c r="R1279" s="44"/>
      <c r="T1279" s="44"/>
      <c r="X1279" s="46"/>
      <c r="Y1279" s="46"/>
      <c r="Z1279" s="46"/>
      <c r="AA1279" s="101"/>
    </row>
    <row r="1280" spans="4:27" s="43" customFormat="1" ht="15" customHeight="1">
      <c r="D1280" s="44"/>
      <c r="K1280" s="44"/>
      <c r="L1280" s="45"/>
      <c r="P1280" s="45"/>
      <c r="Q1280" s="48"/>
      <c r="R1280" s="44"/>
      <c r="T1280" s="44"/>
      <c r="X1280" s="46"/>
      <c r="Y1280" s="46"/>
      <c r="Z1280" s="46"/>
      <c r="AA1280" s="101"/>
    </row>
    <row r="1281" spans="4:27" s="43" customFormat="1" ht="15" customHeight="1">
      <c r="D1281" s="44"/>
      <c r="K1281" s="44"/>
      <c r="L1281" s="45"/>
      <c r="P1281" s="45"/>
      <c r="Q1281" s="48"/>
      <c r="R1281" s="44"/>
      <c r="T1281" s="44"/>
      <c r="X1281" s="46"/>
      <c r="Y1281" s="46"/>
      <c r="Z1281" s="46"/>
      <c r="AA1281" s="101"/>
    </row>
    <row r="1282" spans="4:27" s="43" customFormat="1" ht="15" customHeight="1">
      <c r="D1282" s="44"/>
      <c r="K1282" s="44"/>
      <c r="L1282" s="45"/>
      <c r="P1282" s="45"/>
      <c r="Q1282" s="48"/>
      <c r="R1282" s="44"/>
      <c r="T1282" s="44"/>
      <c r="X1282" s="46"/>
      <c r="Y1282" s="46"/>
      <c r="Z1282" s="46"/>
      <c r="AA1282" s="101"/>
    </row>
    <row r="1283" spans="4:27" s="43" customFormat="1" ht="15" customHeight="1">
      <c r="D1283" s="44"/>
      <c r="K1283" s="44"/>
      <c r="L1283" s="45"/>
      <c r="P1283" s="45"/>
      <c r="Q1283" s="48"/>
      <c r="R1283" s="44"/>
      <c r="T1283" s="44"/>
      <c r="X1283" s="46"/>
      <c r="Y1283" s="46"/>
      <c r="Z1283" s="46"/>
      <c r="AA1283" s="101"/>
    </row>
    <row r="1284" spans="4:27" s="43" customFormat="1" ht="15" customHeight="1">
      <c r="D1284" s="44"/>
      <c r="K1284" s="44"/>
      <c r="L1284" s="45"/>
      <c r="P1284" s="45"/>
      <c r="Q1284" s="48"/>
      <c r="R1284" s="44"/>
      <c r="T1284" s="44"/>
      <c r="X1284" s="46"/>
      <c r="Y1284" s="46"/>
      <c r="Z1284" s="46"/>
      <c r="AA1284" s="101"/>
    </row>
    <row r="1285" spans="4:27" s="43" customFormat="1" ht="15" customHeight="1">
      <c r="D1285" s="44"/>
      <c r="K1285" s="44"/>
      <c r="L1285" s="45"/>
      <c r="P1285" s="45"/>
      <c r="Q1285" s="48"/>
      <c r="R1285" s="44"/>
      <c r="T1285" s="44"/>
      <c r="X1285" s="46"/>
      <c r="Y1285" s="46"/>
      <c r="Z1285" s="46"/>
      <c r="AA1285" s="101"/>
    </row>
    <row r="1286" spans="4:27" s="43" customFormat="1" ht="15" customHeight="1">
      <c r="D1286" s="44"/>
      <c r="K1286" s="44"/>
      <c r="L1286" s="45"/>
      <c r="P1286" s="45"/>
      <c r="Q1286" s="48"/>
      <c r="R1286" s="44"/>
      <c r="T1286" s="44"/>
      <c r="X1286" s="46"/>
      <c r="Y1286" s="46"/>
      <c r="Z1286" s="46"/>
      <c r="AA1286" s="101"/>
    </row>
    <row r="1287" spans="4:27" s="43" customFormat="1" ht="15" customHeight="1">
      <c r="D1287" s="44"/>
      <c r="K1287" s="44"/>
      <c r="L1287" s="45"/>
      <c r="P1287" s="45"/>
      <c r="Q1287" s="48"/>
      <c r="R1287" s="44"/>
      <c r="T1287" s="44"/>
      <c r="X1287" s="46"/>
      <c r="Y1287" s="46"/>
      <c r="Z1287" s="46"/>
      <c r="AA1287" s="101"/>
    </row>
    <row r="1288" spans="4:27" s="43" customFormat="1" ht="15" customHeight="1">
      <c r="D1288" s="44"/>
      <c r="K1288" s="44"/>
      <c r="L1288" s="45"/>
      <c r="P1288" s="45"/>
      <c r="Q1288" s="48"/>
      <c r="R1288" s="44"/>
      <c r="T1288" s="44"/>
      <c r="X1288" s="46"/>
      <c r="Y1288" s="46"/>
      <c r="Z1288" s="46"/>
      <c r="AA1288" s="101"/>
    </row>
    <row r="1289" spans="4:27" s="43" customFormat="1" ht="15" customHeight="1">
      <c r="D1289" s="44"/>
      <c r="K1289" s="44"/>
      <c r="L1289" s="45"/>
      <c r="P1289" s="45"/>
      <c r="Q1289" s="48"/>
      <c r="R1289" s="44"/>
      <c r="T1289" s="67"/>
      <c r="X1289" s="46"/>
      <c r="Y1289" s="46"/>
      <c r="Z1289" s="46"/>
      <c r="AA1289" s="101"/>
    </row>
    <row r="1290" spans="4:27" s="43" customFormat="1" ht="15" customHeight="1">
      <c r="D1290" s="44"/>
      <c r="K1290" s="44"/>
      <c r="L1290" s="45"/>
      <c r="P1290" s="45"/>
      <c r="Q1290" s="48"/>
      <c r="R1290" s="44"/>
      <c r="T1290" s="67"/>
      <c r="X1290" s="46"/>
      <c r="Y1290" s="46"/>
      <c r="Z1290" s="46"/>
      <c r="AA1290" s="101"/>
    </row>
    <row r="1291" spans="4:27" s="43" customFormat="1" ht="15" customHeight="1">
      <c r="D1291" s="44"/>
      <c r="K1291" s="44"/>
      <c r="L1291" s="45"/>
      <c r="P1291" s="45"/>
      <c r="Q1291" s="48"/>
      <c r="R1291" s="44"/>
      <c r="T1291" s="67"/>
      <c r="X1291" s="46"/>
      <c r="Y1291" s="46"/>
      <c r="Z1291" s="46"/>
      <c r="AA1291" s="101"/>
    </row>
    <row r="1292" spans="4:27" s="43" customFormat="1" ht="15" customHeight="1">
      <c r="D1292" s="44"/>
      <c r="K1292" s="44"/>
      <c r="L1292" s="45"/>
      <c r="P1292" s="45"/>
      <c r="Q1292" s="48"/>
      <c r="R1292" s="44"/>
      <c r="T1292" s="67"/>
      <c r="X1292" s="46"/>
      <c r="Y1292" s="46"/>
      <c r="Z1292" s="46"/>
      <c r="AA1292" s="101"/>
    </row>
    <row r="1293" spans="4:27" s="43" customFormat="1" ht="15" customHeight="1">
      <c r="D1293" s="44"/>
      <c r="K1293" s="44"/>
      <c r="L1293" s="45"/>
      <c r="P1293" s="45"/>
      <c r="Q1293" s="48"/>
      <c r="R1293" s="44"/>
      <c r="T1293" s="44"/>
      <c r="X1293" s="46"/>
      <c r="Y1293" s="46"/>
      <c r="Z1293" s="46"/>
      <c r="AA1293" s="101"/>
    </row>
    <row r="1294" spans="4:27" s="43" customFormat="1" ht="15" customHeight="1">
      <c r="D1294" s="44"/>
      <c r="K1294" s="44"/>
      <c r="L1294" s="45"/>
      <c r="P1294" s="45"/>
      <c r="Q1294" s="48"/>
      <c r="R1294" s="44"/>
      <c r="T1294" s="44"/>
      <c r="X1294" s="46"/>
      <c r="Y1294" s="46"/>
      <c r="Z1294" s="46"/>
      <c r="AA1294" s="101"/>
    </row>
    <row r="1295" spans="4:27" s="43" customFormat="1" ht="15" customHeight="1">
      <c r="D1295" s="44"/>
      <c r="K1295" s="44"/>
      <c r="L1295" s="45"/>
      <c r="P1295" s="45"/>
      <c r="Q1295" s="48"/>
      <c r="R1295" s="44"/>
      <c r="T1295" s="44"/>
      <c r="X1295" s="46"/>
      <c r="Y1295" s="46"/>
      <c r="Z1295" s="46"/>
      <c r="AA1295" s="101"/>
    </row>
    <row r="1296" spans="4:27" s="43" customFormat="1" ht="15" customHeight="1">
      <c r="D1296" s="44"/>
      <c r="K1296" s="44"/>
      <c r="L1296" s="45"/>
      <c r="P1296" s="45"/>
      <c r="Q1296" s="48"/>
      <c r="R1296" s="44"/>
      <c r="T1296" s="44"/>
      <c r="X1296" s="46"/>
      <c r="Y1296" s="46"/>
      <c r="Z1296" s="46"/>
      <c r="AA1296" s="101"/>
    </row>
    <row r="1297" spans="4:27" s="43" customFormat="1" ht="15" customHeight="1">
      <c r="D1297" s="44"/>
      <c r="K1297" s="44"/>
      <c r="L1297" s="45"/>
      <c r="P1297" s="45"/>
      <c r="Q1297" s="48"/>
      <c r="R1297" s="44"/>
      <c r="T1297" s="44"/>
      <c r="X1297" s="46"/>
      <c r="Y1297" s="46"/>
      <c r="Z1297" s="46"/>
      <c r="AA1297" s="101"/>
    </row>
    <row r="1298" spans="4:27" s="43" customFormat="1" ht="15" customHeight="1">
      <c r="D1298" s="44"/>
      <c r="K1298" s="44"/>
      <c r="L1298" s="45"/>
      <c r="P1298" s="45"/>
      <c r="Q1298" s="48"/>
      <c r="R1298" s="44"/>
      <c r="T1298" s="44"/>
      <c r="X1298" s="46"/>
      <c r="Y1298" s="46"/>
      <c r="Z1298" s="46"/>
      <c r="AA1298" s="101"/>
    </row>
    <row r="1299" spans="4:27" s="43" customFormat="1" ht="15" customHeight="1">
      <c r="D1299" s="44"/>
      <c r="K1299" s="44"/>
      <c r="L1299" s="45"/>
      <c r="P1299" s="45"/>
      <c r="Q1299" s="48"/>
      <c r="R1299" s="44"/>
      <c r="T1299" s="44"/>
      <c r="X1299" s="46"/>
      <c r="Y1299" s="46"/>
      <c r="Z1299" s="46"/>
      <c r="AA1299" s="101"/>
    </row>
    <row r="1300" spans="4:27" s="43" customFormat="1" ht="15" customHeight="1">
      <c r="D1300" s="44"/>
      <c r="K1300" s="44"/>
      <c r="L1300" s="45"/>
      <c r="P1300" s="45"/>
      <c r="Q1300" s="48"/>
      <c r="R1300" s="44"/>
      <c r="T1300" s="44"/>
      <c r="X1300" s="46"/>
      <c r="Y1300" s="46"/>
      <c r="Z1300" s="46"/>
      <c r="AA1300" s="101"/>
    </row>
    <row r="1301" spans="4:27" s="43" customFormat="1" ht="15" customHeight="1">
      <c r="D1301" s="44"/>
      <c r="K1301" s="44"/>
      <c r="L1301" s="45"/>
      <c r="P1301" s="45"/>
      <c r="Q1301" s="48"/>
      <c r="R1301" s="44"/>
      <c r="T1301" s="44"/>
      <c r="X1301" s="46"/>
      <c r="Y1301" s="46"/>
      <c r="Z1301" s="46"/>
      <c r="AA1301" s="101"/>
    </row>
    <row r="1302" spans="4:27" s="43" customFormat="1" ht="15" customHeight="1">
      <c r="D1302" s="44"/>
      <c r="K1302" s="44"/>
      <c r="L1302" s="45"/>
      <c r="P1302" s="45"/>
      <c r="Q1302" s="48"/>
      <c r="R1302" s="44"/>
      <c r="T1302" s="44"/>
      <c r="X1302" s="46"/>
      <c r="Y1302" s="46"/>
      <c r="Z1302" s="46"/>
      <c r="AA1302" s="101"/>
    </row>
    <row r="1303" spans="4:27" s="43" customFormat="1" ht="15" customHeight="1">
      <c r="D1303" s="44"/>
      <c r="K1303" s="44"/>
      <c r="L1303" s="45"/>
      <c r="P1303" s="45"/>
      <c r="Q1303" s="48"/>
      <c r="R1303" s="44"/>
      <c r="T1303" s="44"/>
      <c r="X1303" s="46"/>
      <c r="Y1303" s="46"/>
      <c r="Z1303" s="46"/>
      <c r="AA1303" s="101"/>
    </row>
    <row r="1304" spans="4:27" s="43" customFormat="1" ht="15" customHeight="1">
      <c r="D1304" s="44"/>
      <c r="K1304" s="44"/>
      <c r="L1304" s="45"/>
      <c r="P1304" s="45"/>
      <c r="Q1304" s="48"/>
      <c r="R1304" s="44"/>
      <c r="T1304" s="44"/>
      <c r="X1304" s="46"/>
      <c r="Y1304" s="46"/>
      <c r="Z1304" s="46"/>
      <c r="AA1304" s="101"/>
    </row>
    <row r="1305" spans="4:27" s="43" customFormat="1" ht="15" customHeight="1">
      <c r="D1305" s="44"/>
      <c r="K1305" s="44"/>
      <c r="L1305" s="45"/>
      <c r="P1305" s="45"/>
      <c r="Q1305" s="48"/>
      <c r="R1305" s="44"/>
      <c r="T1305" s="67"/>
      <c r="X1305" s="46"/>
      <c r="Y1305" s="46"/>
      <c r="Z1305" s="46"/>
      <c r="AA1305" s="101"/>
    </row>
    <row r="1306" spans="4:27" s="43" customFormat="1" ht="15" customHeight="1">
      <c r="D1306" s="44"/>
      <c r="K1306" s="44"/>
      <c r="L1306" s="45"/>
      <c r="P1306" s="45"/>
      <c r="Q1306" s="48"/>
      <c r="R1306" s="44"/>
      <c r="T1306" s="67"/>
      <c r="X1306" s="46"/>
      <c r="Y1306" s="46"/>
      <c r="Z1306" s="46"/>
      <c r="AA1306" s="101"/>
    </row>
    <row r="1307" spans="4:27" s="43" customFormat="1" ht="15" customHeight="1">
      <c r="D1307" s="44"/>
      <c r="K1307" s="44"/>
      <c r="L1307" s="45"/>
      <c r="P1307" s="45"/>
      <c r="Q1307" s="48"/>
      <c r="R1307" s="44"/>
      <c r="T1307" s="67"/>
      <c r="X1307" s="46"/>
      <c r="Y1307" s="46"/>
      <c r="Z1307" s="46"/>
      <c r="AA1307" s="101"/>
    </row>
    <row r="1308" spans="4:27" s="43" customFormat="1" ht="15" customHeight="1">
      <c r="D1308" s="44"/>
      <c r="K1308" s="44"/>
      <c r="L1308" s="45"/>
      <c r="P1308" s="45"/>
      <c r="Q1308" s="48"/>
      <c r="R1308" s="44"/>
      <c r="T1308" s="67"/>
      <c r="X1308" s="46"/>
      <c r="Y1308" s="46"/>
      <c r="Z1308" s="46"/>
      <c r="AA1308" s="101"/>
    </row>
    <row r="1309" spans="4:27" s="43" customFormat="1" ht="15" customHeight="1">
      <c r="D1309" s="44"/>
      <c r="K1309" s="44"/>
      <c r="L1309" s="45"/>
      <c r="P1309" s="45"/>
      <c r="Q1309" s="48"/>
      <c r="R1309" s="44"/>
      <c r="T1309" s="67"/>
      <c r="X1309" s="46"/>
      <c r="Y1309" s="46"/>
      <c r="Z1309" s="46"/>
      <c r="AA1309" s="101"/>
    </row>
    <row r="1310" spans="4:27" s="43" customFormat="1">
      <c r="D1310" s="44"/>
      <c r="K1310" s="44"/>
      <c r="L1310" s="45"/>
      <c r="P1310" s="45"/>
      <c r="Q1310" s="48"/>
      <c r="R1310" s="44"/>
      <c r="T1310" s="44"/>
      <c r="X1310" s="99"/>
      <c r="Y1310" s="46"/>
      <c r="Z1310" s="46"/>
      <c r="AA1310" s="101"/>
    </row>
    <row r="1311" spans="4:27" s="43" customFormat="1">
      <c r="D1311" s="44"/>
      <c r="K1311" s="44"/>
      <c r="L1311" s="45"/>
      <c r="P1311" s="45"/>
      <c r="Q1311" s="48"/>
      <c r="R1311" s="44"/>
      <c r="T1311" s="44"/>
      <c r="X1311" s="99"/>
      <c r="Y1311" s="46"/>
      <c r="Z1311" s="46"/>
      <c r="AA1311" s="101"/>
    </row>
    <row r="1312" spans="4:27" s="43" customFormat="1">
      <c r="D1312" s="44"/>
      <c r="K1312" s="44"/>
      <c r="L1312" s="45"/>
      <c r="P1312" s="45"/>
      <c r="Q1312" s="48"/>
      <c r="R1312" s="44"/>
      <c r="T1312" s="67"/>
      <c r="X1312" s="99"/>
      <c r="Y1312" s="46"/>
      <c r="Z1312" s="46"/>
      <c r="AA1312" s="101"/>
    </row>
    <row r="1313" spans="4:27" s="43" customFormat="1" ht="15" customHeight="1">
      <c r="D1313" s="44"/>
      <c r="K1313" s="44"/>
      <c r="L1313" s="45"/>
      <c r="P1313" s="45"/>
      <c r="Q1313" s="48"/>
      <c r="R1313" s="44"/>
      <c r="T1313" s="44"/>
      <c r="X1313" s="49"/>
      <c r="Y1313" s="46"/>
      <c r="Z1313" s="46"/>
      <c r="AA1313" s="101"/>
    </row>
    <row r="1314" spans="4:27" s="43" customFormat="1" ht="15" customHeight="1">
      <c r="D1314" s="44"/>
      <c r="K1314" s="44"/>
      <c r="L1314" s="45"/>
      <c r="P1314" s="45"/>
      <c r="Q1314" s="48"/>
      <c r="R1314" s="44"/>
      <c r="T1314" s="44"/>
      <c r="X1314" s="46"/>
      <c r="Y1314" s="46"/>
      <c r="Z1314" s="46"/>
      <c r="AA1314" s="101"/>
    </row>
    <row r="1315" spans="4:27" s="43" customFormat="1" ht="15" customHeight="1">
      <c r="D1315" s="44"/>
      <c r="K1315" s="44"/>
      <c r="L1315" s="45"/>
      <c r="P1315" s="45"/>
      <c r="Q1315" s="48"/>
      <c r="R1315" s="44"/>
      <c r="T1315" s="44"/>
      <c r="X1315" s="46"/>
      <c r="Y1315" s="46"/>
      <c r="Z1315" s="46"/>
      <c r="AA1315" s="101"/>
    </row>
    <row r="1316" spans="4:27" s="43" customFormat="1" ht="15" customHeight="1">
      <c r="D1316" s="44"/>
      <c r="K1316" s="44"/>
      <c r="L1316" s="45"/>
      <c r="P1316" s="45"/>
      <c r="Q1316" s="48"/>
      <c r="R1316" s="44"/>
      <c r="T1316" s="44"/>
      <c r="X1316" s="46"/>
      <c r="Y1316" s="46"/>
      <c r="Z1316" s="46"/>
      <c r="AA1316" s="101"/>
    </row>
    <row r="1317" spans="4:27" s="43" customFormat="1" ht="15" customHeight="1">
      <c r="D1317" s="44"/>
      <c r="K1317" s="44"/>
      <c r="L1317" s="45"/>
      <c r="P1317" s="45"/>
      <c r="Q1317" s="48"/>
      <c r="R1317" s="44"/>
      <c r="T1317" s="44"/>
      <c r="X1317" s="46"/>
      <c r="Y1317" s="46"/>
      <c r="Z1317" s="46"/>
      <c r="AA1317" s="101"/>
    </row>
    <row r="1318" spans="4:27" s="43" customFormat="1" ht="15" customHeight="1">
      <c r="D1318" s="44"/>
      <c r="K1318" s="44"/>
      <c r="L1318" s="45"/>
      <c r="P1318" s="45"/>
      <c r="Q1318" s="48"/>
      <c r="R1318" s="44"/>
      <c r="T1318" s="44"/>
      <c r="X1318" s="46"/>
      <c r="Y1318" s="46"/>
      <c r="Z1318" s="46"/>
      <c r="AA1318" s="101"/>
    </row>
    <row r="1319" spans="4:27" s="43" customFormat="1" ht="15" customHeight="1">
      <c r="D1319" s="44"/>
      <c r="K1319" s="44"/>
      <c r="L1319" s="45"/>
      <c r="P1319" s="45"/>
      <c r="Q1319" s="48"/>
      <c r="R1319" s="44"/>
      <c r="T1319" s="44"/>
      <c r="X1319" s="46"/>
      <c r="Y1319" s="46"/>
      <c r="Z1319" s="46"/>
      <c r="AA1319" s="101"/>
    </row>
    <row r="1320" spans="4:27" s="43" customFormat="1" ht="15" customHeight="1">
      <c r="D1320" s="44"/>
      <c r="K1320" s="44"/>
      <c r="L1320" s="45"/>
      <c r="P1320" s="45"/>
      <c r="Q1320" s="48"/>
      <c r="R1320" s="44"/>
      <c r="T1320" s="44"/>
      <c r="X1320" s="46"/>
      <c r="Y1320" s="46"/>
      <c r="Z1320" s="46"/>
      <c r="AA1320" s="101"/>
    </row>
    <row r="1321" spans="4:27" s="43" customFormat="1" ht="15" customHeight="1">
      <c r="D1321" s="44"/>
      <c r="K1321" s="44"/>
      <c r="L1321" s="45"/>
      <c r="P1321" s="45"/>
      <c r="Q1321" s="48"/>
      <c r="R1321" s="44"/>
      <c r="T1321" s="44"/>
      <c r="X1321" s="46"/>
      <c r="Y1321" s="46"/>
      <c r="Z1321" s="46"/>
      <c r="AA1321" s="101"/>
    </row>
    <row r="1322" spans="4:27" s="43" customFormat="1" ht="15" customHeight="1">
      <c r="D1322" s="44"/>
      <c r="K1322" s="44"/>
      <c r="L1322" s="45"/>
      <c r="P1322" s="45"/>
      <c r="Q1322" s="48"/>
      <c r="R1322" s="44"/>
      <c r="T1322" s="44"/>
      <c r="X1322" s="46"/>
      <c r="Y1322" s="46"/>
      <c r="Z1322" s="46"/>
      <c r="AA1322" s="101"/>
    </row>
    <row r="1323" spans="4:27" s="43" customFormat="1" ht="15" customHeight="1">
      <c r="D1323" s="44"/>
      <c r="K1323" s="44"/>
      <c r="L1323" s="45"/>
      <c r="P1323" s="45"/>
      <c r="Q1323" s="48"/>
      <c r="R1323" s="44"/>
      <c r="T1323" s="44"/>
      <c r="X1323" s="46"/>
      <c r="Y1323" s="46"/>
      <c r="Z1323" s="46"/>
      <c r="AA1323" s="101"/>
    </row>
    <row r="1324" spans="4:27" s="43" customFormat="1" ht="15" customHeight="1">
      <c r="D1324" s="44"/>
      <c r="K1324" s="44"/>
      <c r="L1324" s="45"/>
      <c r="P1324" s="45"/>
      <c r="Q1324" s="48"/>
      <c r="R1324" s="44"/>
      <c r="T1324" s="44"/>
      <c r="X1324" s="46"/>
      <c r="Y1324" s="46"/>
      <c r="Z1324" s="46"/>
      <c r="AA1324" s="101"/>
    </row>
    <row r="1325" spans="4:27" s="43" customFormat="1" ht="15" customHeight="1">
      <c r="D1325" s="44"/>
      <c r="K1325" s="44"/>
      <c r="L1325" s="45"/>
      <c r="P1325" s="45"/>
      <c r="Q1325" s="48"/>
      <c r="R1325" s="44"/>
      <c r="T1325" s="44"/>
      <c r="X1325" s="46"/>
      <c r="Y1325" s="46"/>
      <c r="Z1325" s="46"/>
      <c r="AA1325" s="101"/>
    </row>
    <row r="1326" spans="4:27" s="43" customFormat="1" ht="15" customHeight="1">
      <c r="D1326" s="44"/>
      <c r="K1326" s="44"/>
      <c r="L1326" s="45"/>
      <c r="P1326" s="45"/>
      <c r="Q1326" s="48"/>
      <c r="R1326" s="44"/>
      <c r="T1326" s="44"/>
      <c r="X1326" s="46"/>
      <c r="Y1326" s="46"/>
      <c r="Z1326" s="46"/>
      <c r="AA1326" s="101"/>
    </row>
    <row r="1327" spans="4:27" s="43" customFormat="1" ht="15" customHeight="1">
      <c r="D1327" s="44"/>
      <c r="K1327" s="44"/>
      <c r="L1327" s="45"/>
      <c r="P1327" s="45"/>
      <c r="Q1327" s="48"/>
      <c r="R1327" s="44"/>
      <c r="T1327" s="44"/>
      <c r="X1327" s="46"/>
      <c r="Y1327" s="46"/>
      <c r="Z1327" s="46"/>
      <c r="AA1327" s="101"/>
    </row>
    <row r="1328" spans="4:27" s="43" customFormat="1" ht="15" customHeight="1">
      <c r="D1328" s="44"/>
      <c r="K1328" s="44"/>
      <c r="L1328" s="45"/>
      <c r="P1328" s="45"/>
      <c r="Q1328" s="48"/>
      <c r="R1328" s="44"/>
      <c r="T1328" s="44"/>
      <c r="X1328" s="46"/>
      <c r="Y1328" s="46"/>
      <c r="Z1328" s="46"/>
      <c r="AA1328" s="101"/>
    </row>
    <row r="1329" spans="4:27" s="43" customFormat="1" ht="15" customHeight="1">
      <c r="D1329" s="44"/>
      <c r="K1329" s="44"/>
      <c r="L1329" s="45"/>
      <c r="P1329" s="45"/>
      <c r="Q1329" s="48"/>
      <c r="R1329" s="44"/>
      <c r="T1329" s="44"/>
      <c r="X1329" s="46"/>
      <c r="Y1329" s="46"/>
      <c r="Z1329" s="46"/>
      <c r="AA1329" s="101"/>
    </row>
    <row r="1330" spans="4:27" s="43" customFormat="1" ht="15" customHeight="1">
      <c r="D1330" s="44"/>
      <c r="K1330" s="44"/>
      <c r="L1330" s="45"/>
      <c r="P1330" s="45"/>
      <c r="Q1330" s="48"/>
      <c r="R1330" s="44"/>
      <c r="T1330" s="44"/>
      <c r="X1330" s="46"/>
      <c r="Y1330" s="46"/>
      <c r="Z1330" s="46"/>
      <c r="AA1330" s="101"/>
    </row>
    <row r="1331" spans="4:27" s="43" customFormat="1" ht="15" customHeight="1">
      <c r="D1331" s="44"/>
      <c r="K1331" s="44"/>
      <c r="L1331" s="45"/>
      <c r="P1331" s="45"/>
      <c r="Q1331" s="48"/>
      <c r="R1331" s="44"/>
      <c r="T1331" s="44"/>
      <c r="X1331" s="46"/>
      <c r="Y1331" s="46"/>
      <c r="Z1331" s="46"/>
      <c r="AA1331" s="101"/>
    </row>
    <row r="1332" spans="4:27" s="43" customFormat="1" ht="15" customHeight="1">
      <c r="D1332" s="44"/>
      <c r="K1332" s="44"/>
      <c r="L1332" s="45"/>
      <c r="P1332" s="45"/>
      <c r="Q1332" s="48"/>
      <c r="R1332" s="44"/>
      <c r="T1332" s="67"/>
      <c r="X1332" s="46"/>
      <c r="Y1332" s="46"/>
      <c r="Z1332" s="46"/>
      <c r="AA1332" s="101"/>
    </row>
    <row r="1333" spans="4:27" s="43" customFormat="1" ht="15" customHeight="1">
      <c r="D1333" s="44"/>
      <c r="K1333" s="44"/>
      <c r="L1333" s="45"/>
      <c r="P1333" s="45"/>
      <c r="Q1333" s="48"/>
      <c r="R1333" s="44"/>
      <c r="T1333" s="44"/>
      <c r="X1333" s="46"/>
      <c r="Y1333" s="46"/>
      <c r="Z1333" s="46"/>
      <c r="AA1333" s="101"/>
    </row>
    <row r="1334" spans="4:27" s="43" customFormat="1">
      <c r="D1334" s="44"/>
      <c r="K1334" s="44"/>
      <c r="L1334" s="45"/>
      <c r="P1334" s="45"/>
      <c r="Q1334" s="48"/>
      <c r="R1334" s="44"/>
      <c r="T1334" s="44"/>
      <c r="X1334" s="99"/>
      <c r="Y1334" s="46"/>
      <c r="Z1334" s="46"/>
      <c r="AA1334" s="101"/>
    </row>
    <row r="1335" spans="4:27" s="43" customFormat="1" ht="15" customHeight="1">
      <c r="D1335" s="44"/>
      <c r="K1335" s="44"/>
      <c r="L1335" s="45"/>
      <c r="P1335" s="45"/>
      <c r="Q1335" s="48"/>
      <c r="R1335" s="44"/>
      <c r="T1335" s="44"/>
      <c r="X1335" s="46"/>
      <c r="Y1335" s="46"/>
      <c r="Z1335" s="46"/>
      <c r="AA1335" s="101"/>
    </row>
    <row r="1336" spans="4:27" s="43" customFormat="1" ht="15" customHeight="1">
      <c r="D1336" s="44"/>
      <c r="K1336" s="44"/>
      <c r="L1336" s="45"/>
      <c r="P1336" s="45"/>
      <c r="Q1336" s="48"/>
      <c r="R1336" s="44"/>
      <c r="T1336" s="44"/>
      <c r="X1336" s="46"/>
      <c r="Y1336" s="46"/>
      <c r="Z1336" s="46"/>
      <c r="AA1336" s="101"/>
    </row>
    <row r="1337" spans="4:27" s="43" customFormat="1" ht="15" customHeight="1">
      <c r="D1337" s="44"/>
      <c r="K1337" s="44"/>
      <c r="L1337" s="45"/>
      <c r="P1337" s="45"/>
      <c r="Q1337" s="48"/>
      <c r="R1337" s="44"/>
      <c r="T1337" s="44"/>
      <c r="X1337" s="46"/>
      <c r="Y1337" s="46"/>
      <c r="Z1337" s="46"/>
      <c r="AA1337" s="101"/>
    </row>
    <row r="1338" spans="4:27" s="43" customFormat="1" ht="15" customHeight="1">
      <c r="D1338" s="44"/>
      <c r="K1338" s="44"/>
      <c r="L1338" s="45"/>
      <c r="P1338" s="45"/>
      <c r="Q1338" s="48"/>
      <c r="R1338" s="44"/>
      <c r="T1338" s="44"/>
      <c r="X1338" s="46"/>
      <c r="Y1338" s="46"/>
      <c r="Z1338" s="46"/>
      <c r="AA1338" s="101"/>
    </row>
    <row r="1339" spans="4:27" s="43" customFormat="1" ht="15" customHeight="1">
      <c r="D1339" s="44"/>
      <c r="K1339" s="44"/>
      <c r="L1339" s="45"/>
      <c r="P1339" s="45"/>
      <c r="Q1339" s="48"/>
      <c r="R1339" s="44"/>
      <c r="T1339" s="67"/>
      <c r="X1339" s="46"/>
      <c r="Y1339" s="46"/>
      <c r="Z1339" s="46"/>
      <c r="AA1339" s="101"/>
    </row>
    <row r="1340" spans="4:27" s="43" customFormat="1" ht="15" customHeight="1">
      <c r="D1340" s="44"/>
      <c r="K1340" s="44"/>
      <c r="L1340" s="45"/>
      <c r="P1340" s="45"/>
      <c r="Q1340" s="48"/>
      <c r="R1340" s="44"/>
      <c r="T1340" s="44"/>
      <c r="X1340" s="46"/>
      <c r="Y1340" s="46"/>
      <c r="Z1340" s="46"/>
      <c r="AA1340" s="101"/>
    </row>
    <row r="1341" spans="4:27" s="43" customFormat="1" ht="15" customHeight="1">
      <c r="D1341" s="44"/>
      <c r="K1341" s="44"/>
      <c r="L1341" s="45"/>
      <c r="P1341" s="45"/>
      <c r="Q1341" s="48"/>
      <c r="R1341" s="44"/>
      <c r="T1341" s="44"/>
      <c r="X1341" s="46"/>
      <c r="Y1341" s="46"/>
      <c r="Z1341" s="46"/>
      <c r="AA1341" s="101"/>
    </row>
    <row r="1342" spans="4:27" s="43" customFormat="1" ht="15" customHeight="1">
      <c r="D1342" s="44"/>
      <c r="K1342" s="44"/>
      <c r="L1342" s="45"/>
      <c r="P1342" s="45"/>
      <c r="Q1342" s="48"/>
      <c r="R1342" s="44"/>
      <c r="T1342" s="44"/>
      <c r="X1342" s="46"/>
      <c r="Y1342" s="46"/>
      <c r="Z1342" s="46"/>
      <c r="AA1342" s="101"/>
    </row>
    <row r="1343" spans="4:27" s="43" customFormat="1" ht="15" customHeight="1">
      <c r="D1343" s="44"/>
      <c r="K1343" s="44"/>
      <c r="L1343" s="45"/>
      <c r="P1343" s="45"/>
      <c r="Q1343" s="48"/>
      <c r="R1343" s="44"/>
      <c r="T1343" s="44"/>
      <c r="X1343" s="46"/>
      <c r="Y1343" s="46"/>
      <c r="Z1343" s="46"/>
      <c r="AA1343" s="101"/>
    </row>
    <row r="1344" spans="4:27" s="43" customFormat="1" ht="15" customHeight="1">
      <c r="D1344" s="44"/>
      <c r="K1344" s="44"/>
      <c r="L1344" s="45"/>
      <c r="P1344" s="45"/>
      <c r="Q1344" s="48"/>
      <c r="R1344" s="44"/>
      <c r="T1344" s="44"/>
      <c r="X1344" s="46"/>
      <c r="Y1344" s="46"/>
      <c r="Z1344" s="46"/>
      <c r="AA1344" s="101"/>
    </row>
    <row r="1345" spans="4:27" s="43" customFormat="1" ht="15" customHeight="1">
      <c r="D1345" s="44"/>
      <c r="K1345" s="44"/>
      <c r="L1345" s="45"/>
      <c r="P1345" s="45"/>
      <c r="Q1345" s="48"/>
      <c r="R1345" s="44"/>
      <c r="T1345" s="44"/>
      <c r="X1345" s="46"/>
      <c r="Y1345" s="46"/>
      <c r="Z1345" s="46"/>
      <c r="AA1345" s="101"/>
    </row>
    <row r="1346" spans="4:27" s="43" customFormat="1" ht="15" customHeight="1">
      <c r="D1346" s="44"/>
      <c r="K1346" s="44"/>
      <c r="L1346" s="45"/>
      <c r="P1346" s="45"/>
      <c r="Q1346" s="48"/>
      <c r="R1346" s="44"/>
      <c r="T1346" s="44"/>
      <c r="X1346" s="46"/>
      <c r="Y1346" s="46"/>
      <c r="Z1346" s="46"/>
      <c r="AA1346" s="101"/>
    </row>
    <row r="1347" spans="4:27" s="43" customFormat="1" ht="15" customHeight="1">
      <c r="D1347" s="44"/>
      <c r="K1347" s="44"/>
      <c r="L1347" s="45"/>
      <c r="P1347" s="45"/>
      <c r="Q1347" s="48"/>
      <c r="R1347" s="44"/>
      <c r="T1347" s="44"/>
      <c r="X1347" s="46"/>
      <c r="Y1347" s="46"/>
      <c r="Z1347" s="46"/>
      <c r="AA1347" s="101"/>
    </row>
    <row r="1348" spans="4:27" s="43" customFormat="1" ht="15" customHeight="1">
      <c r="D1348" s="44"/>
      <c r="K1348" s="44"/>
      <c r="L1348" s="45"/>
      <c r="P1348" s="45"/>
      <c r="Q1348" s="48"/>
      <c r="R1348" s="44"/>
      <c r="T1348" s="44"/>
      <c r="X1348" s="46"/>
      <c r="Y1348" s="46"/>
      <c r="Z1348" s="46"/>
      <c r="AA1348" s="101"/>
    </row>
    <row r="1349" spans="4:27" s="43" customFormat="1" ht="15" customHeight="1">
      <c r="D1349" s="44"/>
      <c r="K1349" s="44"/>
      <c r="L1349" s="45"/>
      <c r="P1349" s="45"/>
      <c r="Q1349" s="48"/>
      <c r="R1349" s="44"/>
      <c r="T1349" s="44"/>
      <c r="X1349" s="46"/>
      <c r="Y1349" s="46"/>
      <c r="Z1349" s="46"/>
      <c r="AA1349" s="101"/>
    </row>
    <row r="1350" spans="4:27" s="43" customFormat="1" ht="15" customHeight="1">
      <c r="D1350" s="44"/>
      <c r="K1350" s="44"/>
      <c r="L1350" s="45"/>
      <c r="P1350" s="45"/>
      <c r="Q1350" s="48"/>
      <c r="R1350" s="44"/>
      <c r="T1350" s="44"/>
      <c r="X1350" s="46"/>
      <c r="Y1350" s="46"/>
      <c r="Z1350" s="46"/>
      <c r="AA1350" s="101"/>
    </row>
    <row r="1351" spans="4:27" s="43" customFormat="1">
      <c r="D1351" s="44"/>
      <c r="K1351" s="44"/>
      <c r="L1351" s="45"/>
      <c r="P1351" s="45"/>
      <c r="Q1351" s="48"/>
      <c r="R1351" s="44"/>
      <c r="T1351" s="44"/>
      <c r="X1351" s="99"/>
      <c r="Y1351" s="46"/>
      <c r="Z1351" s="46"/>
      <c r="AA1351" s="101"/>
    </row>
    <row r="1352" spans="4:27" s="43" customFormat="1" ht="15" customHeight="1">
      <c r="D1352" s="44"/>
      <c r="K1352" s="44"/>
      <c r="L1352" s="45"/>
      <c r="P1352" s="45"/>
      <c r="Q1352" s="48"/>
      <c r="R1352" s="44"/>
      <c r="T1352" s="67"/>
      <c r="X1352" s="46"/>
      <c r="Y1352" s="46"/>
      <c r="Z1352" s="46"/>
      <c r="AA1352" s="101"/>
    </row>
    <row r="1353" spans="4:27" s="43" customFormat="1" ht="15" customHeight="1">
      <c r="D1353" s="44"/>
      <c r="K1353" s="44"/>
      <c r="L1353" s="45"/>
      <c r="P1353" s="45"/>
      <c r="Q1353" s="48"/>
      <c r="R1353" s="44"/>
      <c r="T1353" s="67"/>
      <c r="X1353" s="46"/>
      <c r="Y1353" s="46"/>
      <c r="Z1353" s="46"/>
      <c r="AA1353" s="101"/>
    </row>
    <row r="1354" spans="4:27" s="43" customFormat="1" ht="15" customHeight="1">
      <c r="D1354" s="44"/>
      <c r="K1354" s="44"/>
      <c r="L1354" s="45"/>
      <c r="P1354" s="45"/>
      <c r="Q1354" s="48"/>
      <c r="R1354" s="44"/>
      <c r="T1354" s="67"/>
      <c r="X1354" s="46"/>
      <c r="Y1354" s="46"/>
      <c r="Z1354" s="46"/>
      <c r="AA1354" s="101"/>
    </row>
    <row r="1355" spans="4:27" s="43" customFormat="1" ht="15" customHeight="1">
      <c r="D1355" s="44"/>
      <c r="K1355" s="44"/>
      <c r="L1355" s="45"/>
      <c r="P1355" s="45"/>
      <c r="Q1355" s="48"/>
      <c r="R1355" s="44"/>
      <c r="T1355" s="67"/>
      <c r="X1355" s="46"/>
      <c r="Y1355" s="46"/>
      <c r="Z1355" s="46"/>
      <c r="AA1355" s="101"/>
    </row>
    <row r="1356" spans="4:27" s="43" customFormat="1" ht="15" customHeight="1">
      <c r="D1356" s="44"/>
      <c r="K1356" s="44"/>
      <c r="L1356" s="45"/>
      <c r="P1356" s="45"/>
      <c r="Q1356" s="48"/>
      <c r="R1356" s="44"/>
      <c r="T1356" s="67"/>
      <c r="X1356" s="46"/>
      <c r="Y1356" s="46"/>
      <c r="Z1356" s="46"/>
      <c r="AA1356" s="101"/>
    </row>
    <row r="1357" spans="4:27" s="43" customFormat="1" ht="15" customHeight="1">
      <c r="D1357" s="44"/>
      <c r="K1357" s="44"/>
      <c r="L1357" s="45"/>
      <c r="P1357" s="45"/>
      <c r="Q1357" s="48"/>
      <c r="R1357" s="44"/>
      <c r="T1357" s="67"/>
      <c r="X1357" s="46"/>
      <c r="Y1357" s="46"/>
      <c r="Z1357" s="46"/>
      <c r="AA1357" s="101"/>
    </row>
    <row r="1358" spans="4:27" s="43" customFormat="1" ht="15" customHeight="1">
      <c r="D1358" s="44"/>
      <c r="K1358" s="44"/>
      <c r="L1358" s="45"/>
      <c r="P1358" s="45"/>
      <c r="Q1358" s="48"/>
      <c r="R1358" s="44"/>
      <c r="T1358" s="67"/>
      <c r="X1358" s="46"/>
      <c r="Y1358" s="46"/>
      <c r="Z1358" s="46"/>
      <c r="AA1358" s="101"/>
    </row>
    <row r="1359" spans="4:27" s="43" customFormat="1" ht="15" customHeight="1">
      <c r="D1359" s="44"/>
      <c r="K1359" s="44"/>
      <c r="L1359" s="45"/>
      <c r="P1359" s="45"/>
      <c r="Q1359" s="48"/>
      <c r="R1359" s="44"/>
      <c r="T1359" s="67"/>
      <c r="X1359" s="46"/>
      <c r="Y1359" s="46"/>
      <c r="Z1359" s="46"/>
      <c r="AA1359" s="101"/>
    </row>
    <row r="1360" spans="4:27" s="43" customFormat="1" ht="15" customHeight="1">
      <c r="D1360" s="44"/>
      <c r="K1360" s="44"/>
      <c r="L1360" s="45"/>
      <c r="P1360" s="45"/>
      <c r="Q1360" s="48"/>
      <c r="R1360" s="44"/>
      <c r="T1360" s="67"/>
      <c r="X1360" s="46"/>
      <c r="Y1360" s="46"/>
      <c r="Z1360" s="46"/>
      <c r="AA1360" s="101"/>
    </row>
    <row r="1361" spans="4:27" s="43" customFormat="1" ht="15" customHeight="1">
      <c r="D1361" s="44"/>
      <c r="K1361" s="44"/>
      <c r="L1361" s="45"/>
      <c r="P1361" s="45"/>
      <c r="Q1361" s="48"/>
      <c r="R1361" s="44"/>
      <c r="T1361" s="67"/>
      <c r="X1361" s="46"/>
      <c r="Y1361" s="46"/>
      <c r="Z1361" s="46"/>
      <c r="AA1361" s="101"/>
    </row>
    <row r="1362" spans="4:27" s="43" customFormat="1" ht="15" customHeight="1">
      <c r="D1362" s="44"/>
      <c r="K1362" s="44"/>
      <c r="L1362" s="45"/>
      <c r="P1362" s="45"/>
      <c r="Q1362" s="48"/>
      <c r="R1362" s="44"/>
      <c r="T1362" s="44"/>
      <c r="X1362" s="46"/>
      <c r="Y1362" s="46"/>
      <c r="Z1362" s="46"/>
      <c r="AA1362" s="101"/>
    </row>
    <row r="1363" spans="4:27" s="43" customFormat="1" ht="15" customHeight="1">
      <c r="D1363" s="44"/>
      <c r="K1363" s="44"/>
      <c r="L1363" s="45"/>
      <c r="P1363" s="45"/>
      <c r="Q1363" s="48"/>
      <c r="R1363" s="44"/>
      <c r="T1363" s="44"/>
      <c r="X1363" s="46"/>
      <c r="Y1363" s="46"/>
      <c r="Z1363" s="46"/>
      <c r="AA1363" s="101"/>
    </row>
    <row r="1364" spans="4:27" s="43" customFormat="1" ht="15" customHeight="1">
      <c r="D1364" s="44"/>
      <c r="K1364" s="44"/>
      <c r="L1364" s="45"/>
      <c r="P1364" s="45"/>
      <c r="Q1364" s="48"/>
      <c r="R1364" s="44"/>
      <c r="T1364" s="44"/>
      <c r="X1364" s="46"/>
      <c r="Y1364" s="46"/>
      <c r="Z1364" s="46"/>
      <c r="AA1364" s="101"/>
    </row>
    <row r="1365" spans="4:27" s="43" customFormat="1">
      <c r="D1365" s="44"/>
      <c r="K1365" s="44"/>
      <c r="L1365" s="45"/>
      <c r="P1365" s="45"/>
      <c r="Q1365" s="48"/>
      <c r="R1365" s="44"/>
      <c r="T1365" s="44"/>
      <c r="X1365" s="99"/>
      <c r="Y1365" s="46"/>
      <c r="Z1365" s="46"/>
      <c r="AA1365" s="101"/>
    </row>
    <row r="1366" spans="4:27" s="43" customFormat="1" ht="15" customHeight="1">
      <c r="D1366" s="44"/>
      <c r="K1366" s="44"/>
      <c r="L1366" s="45"/>
      <c r="P1366" s="45"/>
      <c r="Q1366" s="48"/>
      <c r="R1366" s="44"/>
      <c r="T1366" s="44"/>
      <c r="X1366" s="46"/>
      <c r="Y1366" s="46"/>
      <c r="Z1366" s="46"/>
      <c r="AA1366" s="101"/>
    </row>
    <row r="1367" spans="4:27" s="43" customFormat="1">
      <c r="D1367" s="44"/>
      <c r="K1367" s="44"/>
      <c r="L1367" s="45"/>
      <c r="P1367" s="45"/>
      <c r="Q1367" s="48"/>
      <c r="R1367" s="44"/>
      <c r="T1367" s="44"/>
      <c r="X1367" s="99"/>
      <c r="Y1367" s="46"/>
      <c r="Z1367" s="46"/>
      <c r="AA1367" s="101"/>
    </row>
    <row r="1368" spans="4:27" s="43" customFormat="1">
      <c r="D1368" s="44"/>
      <c r="K1368" s="44"/>
      <c r="L1368" s="45"/>
      <c r="P1368" s="45"/>
      <c r="Q1368" s="48"/>
      <c r="R1368" s="44"/>
      <c r="T1368" s="67"/>
      <c r="X1368" s="99"/>
      <c r="Y1368" s="46"/>
      <c r="Z1368" s="46"/>
      <c r="AA1368" s="101"/>
    </row>
    <row r="1369" spans="4:27" s="43" customFormat="1" ht="15" customHeight="1">
      <c r="D1369" s="44"/>
      <c r="K1369" s="44"/>
      <c r="L1369" s="45"/>
      <c r="P1369" s="45"/>
      <c r="Q1369" s="48"/>
      <c r="R1369" s="44"/>
      <c r="T1369" s="44"/>
      <c r="X1369" s="46"/>
      <c r="Y1369" s="46"/>
      <c r="Z1369" s="46"/>
      <c r="AA1369" s="101"/>
    </row>
    <row r="1370" spans="4:27" s="43" customFormat="1" ht="15" customHeight="1">
      <c r="D1370" s="44"/>
      <c r="K1370" s="44"/>
      <c r="L1370" s="45"/>
      <c r="P1370" s="45"/>
      <c r="Q1370" s="48"/>
      <c r="R1370" s="44"/>
      <c r="T1370" s="44"/>
      <c r="X1370" s="46"/>
      <c r="Y1370" s="46"/>
      <c r="Z1370" s="46"/>
      <c r="AA1370" s="101"/>
    </row>
    <row r="1371" spans="4:27" s="43" customFormat="1" ht="15" customHeight="1">
      <c r="D1371" s="44"/>
      <c r="K1371" s="44"/>
      <c r="L1371" s="45"/>
      <c r="P1371" s="45"/>
      <c r="Q1371" s="48"/>
      <c r="R1371" s="44"/>
      <c r="T1371" s="44"/>
      <c r="X1371" s="46"/>
      <c r="Y1371" s="46"/>
      <c r="Z1371" s="46"/>
      <c r="AA1371" s="101"/>
    </row>
    <row r="1372" spans="4:27" s="43" customFormat="1" ht="15" customHeight="1">
      <c r="D1372" s="44"/>
      <c r="K1372" s="44"/>
      <c r="L1372" s="45"/>
      <c r="P1372" s="45"/>
      <c r="Q1372" s="48"/>
      <c r="R1372" s="44"/>
      <c r="T1372" s="44"/>
      <c r="X1372" s="46"/>
      <c r="Y1372" s="46"/>
      <c r="Z1372" s="46"/>
      <c r="AA1372" s="101"/>
    </row>
    <row r="1373" spans="4:27" s="43" customFormat="1" ht="15" customHeight="1">
      <c r="D1373" s="44"/>
      <c r="K1373" s="44"/>
      <c r="L1373" s="45"/>
      <c r="P1373" s="45"/>
      <c r="Q1373" s="48"/>
      <c r="R1373" s="44"/>
      <c r="T1373" s="44"/>
      <c r="X1373" s="46"/>
      <c r="Y1373" s="46"/>
      <c r="Z1373" s="46"/>
      <c r="AA1373" s="101"/>
    </row>
    <row r="1374" spans="4:27" s="43" customFormat="1" ht="15" customHeight="1">
      <c r="D1374" s="44"/>
      <c r="K1374" s="44"/>
      <c r="L1374" s="45"/>
      <c r="P1374" s="45"/>
      <c r="Q1374" s="48"/>
      <c r="R1374" s="44"/>
      <c r="T1374" s="44"/>
      <c r="X1374" s="46"/>
      <c r="Y1374" s="46"/>
      <c r="Z1374" s="46"/>
      <c r="AA1374" s="101"/>
    </row>
    <row r="1375" spans="4:27" s="43" customFormat="1" ht="15" customHeight="1">
      <c r="D1375" s="44"/>
      <c r="K1375" s="44"/>
      <c r="L1375" s="45"/>
      <c r="P1375" s="45"/>
      <c r="Q1375" s="48"/>
      <c r="R1375" s="44"/>
      <c r="T1375" s="44"/>
      <c r="X1375" s="46"/>
      <c r="Y1375" s="46"/>
      <c r="Z1375" s="46"/>
      <c r="AA1375" s="101"/>
    </row>
    <row r="1376" spans="4:27" s="43" customFormat="1" ht="15" customHeight="1">
      <c r="D1376" s="44"/>
      <c r="K1376" s="44"/>
      <c r="L1376" s="45"/>
      <c r="P1376" s="45"/>
      <c r="Q1376" s="48"/>
      <c r="R1376" s="44"/>
      <c r="T1376" s="44"/>
      <c r="X1376" s="46"/>
      <c r="Y1376" s="46"/>
      <c r="Z1376" s="46"/>
      <c r="AA1376" s="101"/>
    </row>
    <row r="1377" spans="4:27" s="43" customFormat="1" ht="15" customHeight="1">
      <c r="D1377" s="44"/>
      <c r="K1377" s="44"/>
      <c r="L1377" s="45"/>
      <c r="P1377" s="45"/>
      <c r="Q1377" s="48"/>
      <c r="R1377" s="44"/>
      <c r="T1377" s="44"/>
      <c r="X1377" s="46"/>
      <c r="Y1377" s="46"/>
      <c r="Z1377" s="46"/>
      <c r="AA1377" s="101"/>
    </row>
    <row r="1378" spans="4:27" s="43" customFormat="1">
      <c r="D1378" s="44"/>
      <c r="K1378" s="44"/>
      <c r="L1378" s="45"/>
      <c r="P1378" s="45"/>
      <c r="Q1378" s="48"/>
      <c r="R1378" s="44"/>
      <c r="T1378" s="67"/>
      <c r="X1378" s="99"/>
      <c r="Y1378" s="46"/>
      <c r="Z1378" s="46"/>
      <c r="AA1378" s="101"/>
    </row>
    <row r="1379" spans="4:27" s="43" customFormat="1" ht="15" customHeight="1">
      <c r="D1379" s="44"/>
      <c r="K1379" s="44"/>
      <c r="L1379" s="45"/>
      <c r="P1379" s="45"/>
      <c r="Q1379" s="48"/>
      <c r="R1379" s="44"/>
      <c r="T1379" s="44"/>
      <c r="X1379" s="46"/>
      <c r="Y1379" s="46"/>
      <c r="Z1379" s="46"/>
      <c r="AA1379" s="101"/>
    </row>
    <row r="1380" spans="4:27" s="43" customFormat="1" ht="15" customHeight="1">
      <c r="D1380" s="44"/>
      <c r="K1380" s="44"/>
      <c r="L1380" s="45"/>
      <c r="P1380" s="45"/>
      <c r="Q1380" s="48"/>
      <c r="R1380" s="44"/>
      <c r="T1380" s="67"/>
      <c r="X1380" s="46"/>
      <c r="Y1380" s="46"/>
      <c r="Z1380" s="46"/>
      <c r="AA1380" s="101"/>
    </row>
    <row r="1381" spans="4:27" s="43" customFormat="1">
      <c r="D1381" s="44"/>
      <c r="K1381" s="44"/>
      <c r="L1381" s="45"/>
      <c r="P1381" s="45"/>
      <c r="Q1381" s="48"/>
      <c r="R1381" s="44"/>
      <c r="T1381" s="67"/>
      <c r="X1381" s="99"/>
      <c r="Y1381" s="46"/>
      <c r="Z1381" s="46"/>
      <c r="AA1381" s="101"/>
    </row>
    <row r="1382" spans="4:27" s="43" customFormat="1" ht="15" customHeight="1">
      <c r="D1382" s="44"/>
      <c r="K1382" s="44"/>
      <c r="L1382" s="45"/>
      <c r="P1382" s="45"/>
      <c r="Q1382" s="48"/>
      <c r="R1382" s="44"/>
      <c r="T1382" s="44"/>
      <c r="X1382" s="46"/>
      <c r="Y1382" s="46"/>
      <c r="Z1382" s="46"/>
      <c r="AA1382" s="101"/>
    </row>
    <row r="1383" spans="4:27" s="43" customFormat="1" ht="15" customHeight="1">
      <c r="D1383" s="44"/>
      <c r="K1383" s="44"/>
      <c r="L1383" s="45"/>
      <c r="P1383" s="45"/>
      <c r="Q1383" s="48"/>
      <c r="R1383" s="44"/>
      <c r="T1383" s="44"/>
      <c r="X1383" s="46"/>
      <c r="Y1383" s="46"/>
      <c r="Z1383" s="46"/>
      <c r="AA1383" s="101"/>
    </row>
    <row r="1384" spans="4:27" s="43" customFormat="1" ht="15" customHeight="1">
      <c r="D1384" s="44"/>
      <c r="K1384" s="44"/>
      <c r="L1384" s="45"/>
      <c r="P1384" s="45"/>
      <c r="Q1384" s="48"/>
      <c r="R1384" s="44"/>
      <c r="T1384" s="44"/>
      <c r="X1384" s="46"/>
      <c r="Y1384" s="46"/>
      <c r="Z1384" s="46"/>
      <c r="AA1384" s="101"/>
    </row>
    <row r="1385" spans="4:27" s="43" customFormat="1" ht="15" customHeight="1">
      <c r="D1385" s="44"/>
      <c r="K1385" s="44"/>
      <c r="L1385" s="45"/>
      <c r="P1385" s="45"/>
      <c r="Q1385" s="48"/>
      <c r="R1385" s="44"/>
      <c r="T1385" s="44"/>
      <c r="X1385" s="46"/>
      <c r="Y1385" s="46"/>
      <c r="Z1385" s="46"/>
      <c r="AA1385" s="101"/>
    </row>
    <row r="1386" spans="4:27" s="43" customFormat="1" ht="15" customHeight="1">
      <c r="D1386" s="44"/>
      <c r="K1386" s="44"/>
      <c r="L1386" s="45"/>
      <c r="P1386" s="45"/>
      <c r="Q1386" s="48"/>
      <c r="R1386" s="44"/>
      <c r="T1386" s="44"/>
      <c r="X1386" s="46"/>
      <c r="Y1386" s="46"/>
      <c r="Z1386" s="46"/>
      <c r="AA1386" s="101"/>
    </row>
    <row r="1387" spans="4:27" s="43" customFormat="1" ht="15" customHeight="1">
      <c r="D1387" s="44"/>
      <c r="K1387" s="44"/>
      <c r="L1387" s="45"/>
      <c r="P1387" s="45"/>
      <c r="Q1387" s="48"/>
      <c r="R1387" s="44"/>
      <c r="T1387" s="44"/>
      <c r="X1387" s="46"/>
      <c r="Y1387" s="46"/>
      <c r="Z1387" s="46"/>
      <c r="AA1387" s="101"/>
    </row>
    <row r="1388" spans="4:27" s="43" customFormat="1" ht="15" customHeight="1">
      <c r="D1388" s="44"/>
      <c r="K1388" s="44"/>
      <c r="L1388" s="45"/>
      <c r="P1388" s="45"/>
      <c r="Q1388" s="48"/>
      <c r="R1388" s="44"/>
      <c r="T1388" s="44"/>
      <c r="X1388" s="46"/>
      <c r="Y1388" s="46"/>
      <c r="Z1388" s="46"/>
      <c r="AA1388" s="101"/>
    </row>
    <row r="1389" spans="4:27" s="43" customFormat="1" ht="15" customHeight="1">
      <c r="D1389" s="44"/>
      <c r="K1389" s="44"/>
      <c r="L1389" s="45"/>
      <c r="P1389" s="45"/>
      <c r="Q1389" s="48"/>
      <c r="R1389" s="44"/>
      <c r="T1389" s="44"/>
      <c r="X1389" s="46"/>
      <c r="Y1389" s="46"/>
      <c r="Z1389" s="46"/>
      <c r="AA1389" s="101"/>
    </row>
    <row r="1390" spans="4:27" s="43" customFormat="1" ht="15" customHeight="1">
      <c r="D1390" s="44"/>
      <c r="K1390" s="44"/>
      <c r="L1390" s="45"/>
      <c r="P1390" s="45"/>
      <c r="Q1390" s="48"/>
      <c r="R1390" s="44"/>
      <c r="T1390" s="44"/>
      <c r="X1390" s="46"/>
      <c r="Y1390" s="46"/>
      <c r="Z1390" s="46"/>
      <c r="AA1390" s="101"/>
    </row>
    <row r="1391" spans="4:27" s="43" customFormat="1" ht="15" customHeight="1">
      <c r="D1391" s="44"/>
      <c r="K1391" s="44"/>
      <c r="L1391" s="45"/>
      <c r="P1391" s="45"/>
      <c r="Q1391" s="48"/>
      <c r="R1391" s="44"/>
      <c r="T1391" s="44"/>
      <c r="X1391" s="46"/>
      <c r="Y1391" s="46"/>
      <c r="Z1391" s="46"/>
      <c r="AA1391" s="101"/>
    </row>
    <row r="1392" spans="4:27" s="43" customFormat="1" ht="15" customHeight="1">
      <c r="D1392" s="44"/>
      <c r="K1392" s="44"/>
      <c r="L1392" s="45"/>
      <c r="P1392" s="45"/>
      <c r="Q1392" s="48"/>
      <c r="R1392" s="44"/>
      <c r="T1392" s="44"/>
      <c r="X1392" s="46"/>
      <c r="Y1392" s="46"/>
      <c r="Z1392" s="46"/>
      <c r="AA1392" s="101"/>
    </row>
    <row r="1393" spans="4:27" s="43" customFormat="1" ht="15" customHeight="1">
      <c r="D1393" s="44"/>
      <c r="K1393" s="44"/>
      <c r="L1393" s="45"/>
      <c r="P1393" s="45"/>
      <c r="Q1393" s="48"/>
      <c r="R1393" s="44"/>
      <c r="T1393" s="44"/>
      <c r="X1393" s="46"/>
      <c r="Y1393" s="46"/>
      <c r="Z1393" s="46"/>
      <c r="AA1393" s="101"/>
    </row>
    <row r="1394" spans="4:27" s="43" customFormat="1" ht="15" customHeight="1">
      <c r="D1394" s="44"/>
      <c r="K1394" s="44"/>
      <c r="L1394" s="45"/>
      <c r="P1394" s="45"/>
      <c r="Q1394" s="48"/>
      <c r="R1394" s="44"/>
      <c r="T1394" s="44"/>
      <c r="X1394" s="46"/>
      <c r="Y1394" s="46"/>
      <c r="Z1394" s="46"/>
      <c r="AA1394" s="101"/>
    </row>
    <row r="1395" spans="4:27" s="43" customFormat="1" ht="15" customHeight="1">
      <c r="D1395" s="44"/>
      <c r="K1395" s="44"/>
      <c r="L1395" s="45"/>
      <c r="P1395" s="45"/>
      <c r="Q1395" s="48"/>
      <c r="R1395" s="44"/>
      <c r="T1395" s="67"/>
      <c r="X1395" s="46"/>
      <c r="Y1395" s="46"/>
      <c r="Z1395" s="46"/>
      <c r="AA1395" s="101"/>
    </row>
    <row r="1396" spans="4:27" s="43" customFormat="1" ht="15" customHeight="1">
      <c r="D1396" s="44"/>
      <c r="K1396" s="44"/>
      <c r="L1396" s="45"/>
      <c r="P1396" s="45"/>
      <c r="Q1396" s="48"/>
      <c r="R1396" s="44"/>
      <c r="T1396" s="67"/>
      <c r="X1396" s="46"/>
      <c r="Y1396" s="46"/>
      <c r="Z1396" s="46"/>
      <c r="AA1396" s="101"/>
    </row>
    <row r="1397" spans="4:27" s="43" customFormat="1" ht="15" customHeight="1">
      <c r="D1397" s="44"/>
      <c r="K1397" s="44"/>
      <c r="L1397" s="45"/>
      <c r="P1397" s="45"/>
      <c r="Q1397" s="48"/>
      <c r="R1397" s="44"/>
      <c r="T1397" s="67"/>
      <c r="X1397" s="46"/>
      <c r="Y1397" s="46"/>
      <c r="Z1397" s="46"/>
      <c r="AA1397" s="101"/>
    </row>
    <row r="1398" spans="4:27" s="43" customFormat="1" ht="15" customHeight="1">
      <c r="D1398" s="44"/>
      <c r="K1398" s="44"/>
      <c r="L1398" s="45"/>
      <c r="P1398" s="45"/>
      <c r="Q1398" s="48"/>
      <c r="R1398" s="44"/>
      <c r="T1398" s="67"/>
      <c r="X1398" s="46"/>
      <c r="Y1398" s="46"/>
      <c r="Z1398" s="46"/>
      <c r="AA1398" s="101"/>
    </row>
    <row r="1399" spans="4:27" s="43" customFormat="1" ht="15" customHeight="1">
      <c r="D1399" s="44"/>
      <c r="K1399" s="44"/>
      <c r="L1399" s="45"/>
      <c r="P1399" s="45"/>
      <c r="Q1399" s="48"/>
      <c r="R1399" s="44"/>
      <c r="T1399" s="44"/>
      <c r="X1399" s="46"/>
      <c r="Y1399" s="46"/>
      <c r="Z1399" s="46"/>
      <c r="AA1399" s="101"/>
    </row>
    <row r="1400" spans="4:27" s="43" customFormat="1" ht="15" customHeight="1">
      <c r="D1400" s="44"/>
      <c r="K1400" s="44"/>
      <c r="L1400" s="45"/>
      <c r="P1400" s="45"/>
      <c r="Q1400" s="48"/>
      <c r="R1400" s="44"/>
      <c r="T1400" s="44"/>
      <c r="X1400" s="46"/>
      <c r="Y1400" s="46"/>
      <c r="Z1400" s="46"/>
      <c r="AA1400" s="101"/>
    </row>
    <row r="1401" spans="4:27" s="43" customFormat="1">
      <c r="D1401" s="44"/>
      <c r="K1401" s="44"/>
      <c r="L1401" s="45"/>
      <c r="P1401" s="45"/>
      <c r="Q1401" s="48"/>
      <c r="R1401" s="44"/>
      <c r="T1401" s="44"/>
      <c r="X1401" s="99"/>
      <c r="Y1401" s="46"/>
      <c r="Z1401" s="46"/>
      <c r="AA1401" s="101"/>
    </row>
    <row r="1402" spans="4:27" s="43" customFormat="1">
      <c r="D1402" s="44"/>
      <c r="K1402" s="44"/>
      <c r="L1402" s="45"/>
      <c r="P1402" s="45"/>
      <c r="Q1402" s="48"/>
      <c r="R1402" s="44"/>
      <c r="T1402" s="44"/>
      <c r="X1402" s="99"/>
      <c r="Y1402" s="46"/>
      <c r="Z1402" s="46"/>
      <c r="AA1402" s="101"/>
    </row>
    <row r="1403" spans="4:27" s="43" customFormat="1">
      <c r="D1403" s="44"/>
      <c r="K1403" s="44"/>
      <c r="L1403" s="45"/>
      <c r="P1403" s="45"/>
      <c r="Q1403" s="48"/>
      <c r="R1403" s="44"/>
      <c r="T1403" s="44"/>
      <c r="X1403" s="99"/>
      <c r="Y1403" s="46"/>
      <c r="Z1403" s="46"/>
      <c r="AA1403" s="101"/>
    </row>
    <row r="1404" spans="4:27" s="43" customFormat="1" ht="15" customHeight="1">
      <c r="D1404" s="44"/>
      <c r="K1404" s="44"/>
      <c r="L1404" s="45"/>
      <c r="P1404" s="45"/>
      <c r="Q1404" s="48"/>
      <c r="R1404" s="44"/>
      <c r="T1404" s="44"/>
      <c r="X1404" s="46"/>
      <c r="Y1404" s="46"/>
      <c r="Z1404" s="46"/>
      <c r="AA1404" s="101"/>
    </row>
    <row r="1405" spans="4:27" s="43" customFormat="1">
      <c r="D1405" s="44"/>
      <c r="K1405" s="44"/>
      <c r="L1405" s="45"/>
      <c r="P1405" s="45"/>
      <c r="Q1405" s="48"/>
      <c r="R1405" s="44"/>
      <c r="T1405" s="67"/>
      <c r="X1405" s="99"/>
      <c r="Y1405" s="46"/>
      <c r="Z1405" s="46"/>
      <c r="AA1405" s="101"/>
    </row>
    <row r="1406" spans="4:27" s="43" customFormat="1" ht="15" customHeight="1">
      <c r="D1406" s="44"/>
      <c r="K1406" s="44"/>
      <c r="L1406" s="45"/>
      <c r="P1406" s="45"/>
      <c r="Q1406" s="48"/>
      <c r="R1406" s="44"/>
      <c r="T1406" s="44"/>
      <c r="X1406" s="46"/>
      <c r="Y1406" s="46"/>
      <c r="Z1406" s="46"/>
      <c r="AA1406" s="101"/>
    </row>
    <row r="1407" spans="4:27" s="43" customFormat="1" ht="15" customHeight="1">
      <c r="D1407" s="44"/>
      <c r="K1407" s="44"/>
      <c r="L1407" s="45"/>
      <c r="P1407" s="45"/>
      <c r="Q1407" s="48"/>
      <c r="R1407" s="44"/>
      <c r="T1407" s="44"/>
      <c r="X1407" s="46"/>
      <c r="Y1407" s="46"/>
      <c r="Z1407" s="46"/>
      <c r="AA1407" s="101"/>
    </row>
    <row r="1408" spans="4:27" s="43" customFormat="1" ht="15" customHeight="1">
      <c r="D1408" s="44"/>
      <c r="K1408" s="44"/>
      <c r="L1408" s="45"/>
      <c r="P1408" s="45"/>
      <c r="Q1408" s="48"/>
      <c r="R1408" s="44"/>
      <c r="T1408" s="44"/>
      <c r="X1408" s="46"/>
      <c r="Y1408" s="46"/>
      <c r="Z1408" s="46"/>
      <c r="AA1408" s="101"/>
    </row>
    <row r="1409" spans="4:27" s="43" customFormat="1" ht="15" customHeight="1">
      <c r="D1409" s="44"/>
      <c r="K1409" s="44"/>
      <c r="L1409" s="45"/>
      <c r="P1409" s="45"/>
      <c r="Q1409" s="48"/>
      <c r="R1409" s="44"/>
      <c r="T1409" s="44"/>
      <c r="X1409" s="46"/>
      <c r="Y1409" s="46"/>
      <c r="Z1409" s="46"/>
      <c r="AA1409" s="101"/>
    </row>
    <row r="1410" spans="4:27" s="43" customFormat="1" ht="15" customHeight="1">
      <c r="D1410" s="44"/>
      <c r="K1410" s="44"/>
      <c r="L1410" s="45"/>
      <c r="P1410" s="45"/>
      <c r="Q1410" s="48"/>
      <c r="R1410" s="44"/>
      <c r="T1410" s="44"/>
      <c r="X1410" s="46"/>
      <c r="Y1410" s="46"/>
      <c r="Z1410" s="46"/>
      <c r="AA1410" s="101"/>
    </row>
    <row r="1411" spans="4:27" s="43" customFormat="1" ht="15" customHeight="1">
      <c r="D1411" s="44"/>
      <c r="K1411" s="44"/>
      <c r="L1411" s="45"/>
      <c r="P1411" s="45"/>
      <c r="Q1411" s="48"/>
      <c r="R1411" s="44"/>
      <c r="T1411" s="44"/>
      <c r="X1411" s="46"/>
      <c r="Y1411" s="46"/>
      <c r="Z1411" s="46"/>
      <c r="AA1411" s="101"/>
    </row>
    <row r="1412" spans="4:27" s="43" customFormat="1" ht="15" customHeight="1">
      <c r="D1412" s="44"/>
      <c r="K1412" s="44"/>
      <c r="L1412" s="45"/>
      <c r="P1412" s="45"/>
      <c r="Q1412" s="48"/>
      <c r="R1412" s="44"/>
      <c r="T1412" s="44"/>
      <c r="X1412" s="46"/>
      <c r="Y1412" s="46"/>
      <c r="Z1412" s="46"/>
      <c r="AA1412" s="101"/>
    </row>
    <row r="1413" spans="4:27" s="43" customFormat="1" ht="15" customHeight="1">
      <c r="D1413" s="44"/>
      <c r="K1413" s="44"/>
      <c r="L1413" s="45"/>
      <c r="P1413" s="45"/>
      <c r="Q1413" s="48"/>
      <c r="R1413" s="44"/>
      <c r="T1413" s="44"/>
      <c r="X1413" s="46"/>
      <c r="Y1413" s="46"/>
      <c r="Z1413" s="46"/>
      <c r="AA1413" s="101"/>
    </row>
    <row r="1414" spans="4:27" s="43" customFormat="1" ht="15" customHeight="1">
      <c r="D1414" s="44"/>
      <c r="K1414" s="44"/>
      <c r="L1414" s="45"/>
      <c r="P1414" s="45"/>
      <c r="Q1414" s="48"/>
      <c r="R1414" s="44"/>
      <c r="T1414" s="44"/>
      <c r="X1414" s="46"/>
      <c r="Y1414" s="46"/>
      <c r="Z1414" s="46"/>
      <c r="AA1414" s="101"/>
    </row>
    <row r="1415" spans="4:27" s="43" customFormat="1" ht="15" customHeight="1">
      <c r="D1415" s="44"/>
      <c r="K1415" s="44"/>
      <c r="L1415" s="45"/>
      <c r="P1415" s="45"/>
      <c r="Q1415" s="48"/>
      <c r="R1415" s="44"/>
      <c r="T1415" s="44"/>
      <c r="X1415" s="46"/>
      <c r="Y1415" s="46"/>
      <c r="Z1415" s="46"/>
      <c r="AA1415" s="101"/>
    </row>
    <row r="1416" spans="4:27" s="43" customFormat="1" ht="15" customHeight="1">
      <c r="D1416" s="44"/>
      <c r="K1416" s="44"/>
      <c r="L1416" s="45"/>
      <c r="P1416" s="45"/>
      <c r="Q1416" s="48"/>
      <c r="R1416" s="44"/>
      <c r="T1416" s="44"/>
      <c r="X1416" s="46"/>
      <c r="Y1416" s="46"/>
      <c r="Z1416" s="46"/>
      <c r="AA1416" s="101"/>
    </row>
    <row r="1417" spans="4:27" s="43" customFormat="1" ht="15" customHeight="1">
      <c r="D1417" s="44"/>
      <c r="K1417" s="44"/>
      <c r="L1417" s="45"/>
      <c r="P1417" s="45"/>
      <c r="Q1417" s="48"/>
      <c r="R1417" s="44"/>
      <c r="T1417" s="44"/>
      <c r="X1417" s="46"/>
      <c r="Y1417" s="46"/>
      <c r="Z1417" s="46"/>
      <c r="AA1417" s="101"/>
    </row>
    <row r="1418" spans="4:27" s="43" customFormat="1" ht="15" customHeight="1">
      <c r="D1418" s="44"/>
      <c r="K1418" s="44"/>
      <c r="L1418" s="45"/>
      <c r="P1418" s="45"/>
      <c r="Q1418" s="48"/>
      <c r="R1418" s="44"/>
      <c r="T1418" s="44"/>
      <c r="X1418" s="46"/>
      <c r="Y1418" s="46"/>
      <c r="Z1418" s="46"/>
      <c r="AA1418" s="101"/>
    </row>
    <row r="1419" spans="4:27" s="43" customFormat="1" ht="15" customHeight="1">
      <c r="D1419" s="44"/>
      <c r="K1419" s="44"/>
      <c r="L1419" s="45"/>
      <c r="P1419" s="45"/>
      <c r="Q1419" s="48"/>
      <c r="R1419" s="44"/>
      <c r="T1419" s="44"/>
      <c r="X1419" s="46"/>
      <c r="Y1419" s="46"/>
      <c r="Z1419" s="46"/>
      <c r="AA1419" s="101"/>
    </row>
    <row r="1420" spans="4:27" s="43" customFormat="1" ht="15" customHeight="1">
      <c r="D1420" s="44"/>
      <c r="K1420" s="44"/>
      <c r="L1420" s="45"/>
      <c r="P1420" s="45"/>
      <c r="Q1420" s="48"/>
      <c r="R1420" s="44"/>
      <c r="T1420" s="44"/>
      <c r="X1420" s="46"/>
      <c r="Y1420" s="46"/>
      <c r="Z1420" s="46"/>
      <c r="AA1420" s="101"/>
    </row>
    <row r="1421" spans="4:27" s="43" customFormat="1" ht="15" customHeight="1">
      <c r="D1421" s="44"/>
      <c r="K1421" s="44"/>
      <c r="L1421" s="45"/>
      <c r="P1421" s="45"/>
      <c r="Q1421" s="48"/>
      <c r="R1421" s="44"/>
      <c r="T1421" s="44"/>
      <c r="X1421" s="46"/>
      <c r="Y1421" s="46"/>
      <c r="Z1421" s="46"/>
      <c r="AA1421" s="101"/>
    </row>
    <row r="1422" spans="4:27" s="43" customFormat="1" ht="15" customHeight="1">
      <c r="D1422" s="44"/>
      <c r="K1422" s="44"/>
      <c r="L1422" s="45"/>
      <c r="P1422" s="45"/>
      <c r="Q1422" s="48"/>
      <c r="R1422" s="44"/>
      <c r="T1422" s="44"/>
      <c r="X1422" s="46"/>
      <c r="Y1422" s="46"/>
      <c r="Z1422" s="46"/>
      <c r="AA1422" s="101"/>
    </row>
    <row r="1423" spans="4:27" s="43" customFormat="1" ht="15" customHeight="1">
      <c r="D1423" s="44"/>
      <c r="K1423" s="44"/>
      <c r="L1423" s="45"/>
      <c r="P1423" s="45"/>
      <c r="Q1423" s="48"/>
      <c r="R1423" s="44"/>
      <c r="T1423" s="44"/>
      <c r="X1423" s="46"/>
      <c r="Y1423" s="46"/>
      <c r="Z1423" s="46"/>
      <c r="AA1423" s="101"/>
    </row>
    <row r="1424" spans="4:27" s="43" customFormat="1" ht="15" customHeight="1">
      <c r="D1424" s="44"/>
      <c r="K1424" s="44"/>
      <c r="L1424" s="45"/>
      <c r="P1424" s="45"/>
      <c r="Q1424" s="48"/>
      <c r="R1424" s="44"/>
      <c r="T1424" s="44"/>
      <c r="X1424" s="46"/>
      <c r="Y1424" s="46"/>
      <c r="Z1424" s="46"/>
      <c r="AA1424" s="101"/>
    </row>
    <row r="1425" spans="4:27" s="43" customFormat="1" ht="15" customHeight="1">
      <c r="D1425" s="44"/>
      <c r="K1425" s="44"/>
      <c r="L1425" s="45"/>
      <c r="P1425" s="45"/>
      <c r="Q1425" s="48"/>
      <c r="R1425" s="44"/>
      <c r="T1425" s="44"/>
      <c r="X1425" s="46"/>
      <c r="Y1425" s="46"/>
      <c r="Z1425" s="46"/>
      <c r="AA1425" s="101"/>
    </row>
    <row r="1426" spans="4:27" s="43" customFormat="1" ht="15" customHeight="1">
      <c r="D1426" s="44"/>
      <c r="K1426" s="44"/>
      <c r="L1426" s="45"/>
      <c r="P1426" s="45"/>
      <c r="Q1426" s="48"/>
      <c r="R1426" s="44"/>
      <c r="T1426" s="44"/>
      <c r="X1426" s="46"/>
      <c r="Y1426" s="46"/>
      <c r="Z1426" s="46"/>
      <c r="AA1426" s="101"/>
    </row>
    <row r="1427" spans="4:27" s="43" customFormat="1" ht="15" customHeight="1">
      <c r="D1427" s="44"/>
      <c r="K1427" s="44"/>
      <c r="L1427" s="45"/>
      <c r="P1427" s="45"/>
      <c r="Q1427" s="48"/>
      <c r="R1427" s="44"/>
      <c r="T1427" s="44"/>
      <c r="X1427" s="46"/>
      <c r="Y1427" s="46"/>
      <c r="Z1427" s="46"/>
      <c r="AA1427" s="101"/>
    </row>
    <row r="1428" spans="4:27" s="43" customFormat="1" ht="15" customHeight="1">
      <c r="D1428" s="44"/>
      <c r="K1428" s="44"/>
      <c r="L1428" s="45"/>
      <c r="P1428" s="45"/>
      <c r="Q1428" s="48"/>
      <c r="R1428" s="44"/>
      <c r="T1428" s="44"/>
      <c r="X1428" s="46"/>
      <c r="Y1428" s="46"/>
      <c r="Z1428" s="46"/>
      <c r="AA1428" s="101"/>
    </row>
    <row r="1429" spans="4:27" s="43" customFormat="1" ht="15" customHeight="1">
      <c r="D1429" s="44"/>
      <c r="K1429" s="44"/>
      <c r="L1429" s="45"/>
      <c r="P1429" s="45"/>
      <c r="Q1429" s="48"/>
      <c r="R1429" s="44"/>
      <c r="T1429" s="44"/>
      <c r="X1429" s="46"/>
      <c r="Y1429" s="46"/>
      <c r="Z1429" s="46"/>
      <c r="AA1429" s="101"/>
    </row>
    <row r="1430" spans="4:27" s="43" customFormat="1" ht="15" customHeight="1">
      <c r="D1430" s="44"/>
      <c r="K1430" s="44"/>
      <c r="L1430" s="45"/>
      <c r="P1430" s="45"/>
      <c r="Q1430" s="48"/>
      <c r="R1430" s="44"/>
      <c r="T1430" s="44"/>
      <c r="X1430" s="46"/>
      <c r="Y1430" s="46"/>
      <c r="Z1430" s="46"/>
      <c r="AA1430" s="101"/>
    </row>
    <row r="1431" spans="4:27" s="43" customFormat="1" ht="15" customHeight="1">
      <c r="D1431" s="44"/>
      <c r="K1431" s="44"/>
      <c r="L1431" s="45"/>
      <c r="P1431" s="45"/>
      <c r="Q1431" s="48"/>
      <c r="R1431" s="44"/>
      <c r="T1431" s="44"/>
      <c r="X1431" s="46"/>
      <c r="Y1431" s="46"/>
      <c r="Z1431" s="46"/>
      <c r="AA1431" s="101"/>
    </row>
    <row r="1432" spans="4:27" s="43" customFormat="1" ht="15" customHeight="1">
      <c r="D1432" s="44"/>
      <c r="K1432" s="44"/>
      <c r="L1432" s="45"/>
      <c r="P1432" s="45"/>
      <c r="Q1432" s="48"/>
      <c r="R1432" s="44"/>
      <c r="T1432" s="44"/>
      <c r="X1432" s="46"/>
      <c r="Y1432" s="46"/>
      <c r="Z1432" s="46"/>
      <c r="AA1432" s="101"/>
    </row>
    <row r="1433" spans="4:27" s="43" customFormat="1">
      <c r="D1433" s="44"/>
      <c r="K1433" s="44"/>
      <c r="L1433" s="45"/>
      <c r="P1433" s="45"/>
      <c r="Q1433" s="48"/>
      <c r="R1433" s="44"/>
      <c r="T1433" s="44"/>
      <c r="X1433" s="99"/>
      <c r="Y1433" s="46"/>
      <c r="Z1433" s="46"/>
      <c r="AA1433" s="101"/>
    </row>
    <row r="1434" spans="4:27" s="43" customFormat="1" ht="15" customHeight="1">
      <c r="D1434" s="44"/>
      <c r="K1434" s="44"/>
      <c r="L1434" s="45"/>
      <c r="P1434" s="45"/>
      <c r="Q1434" s="48"/>
      <c r="R1434" s="44"/>
      <c r="T1434" s="44"/>
      <c r="X1434" s="46"/>
      <c r="Y1434" s="46"/>
      <c r="Z1434" s="46"/>
      <c r="AA1434" s="101"/>
    </row>
    <row r="1435" spans="4:27" s="43" customFormat="1" ht="15" customHeight="1">
      <c r="D1435" s="44"/>
      <c r="K1435" s="44"/>
      <c r="L1435" s="45"/>
      <c r="P1435" s="45"/>
      <c r="Q1435" s="48"/>
      <c r="R1435" s="44"/>
      <c r="T1435" s="44"/>
      <c r="X1435" s="46"/>
      <c r="Y1435" s="46"/>
      <c r="Z1435" s="46"/>
      <c r="AA1435" s="101"/>
    </row>
    <row r="1436" spans="4:27" s="43" customFormat="1" ht="15" customHeight="1">
      <c r="D1436" s="44"/>
      <c r="K1436" s="44"/>
      <c r="L1436" s="45"/>
      <c r="P1436" s="45"/>
      <c r="Q1436" s="48"/>
      <c r="R1436" s="44"/>
      <c r="T1436" s="44"/>
      <c r="X1436" s="46"/>
      <c r="Y1436" s="46"/>
      <c r="Z1436" s="46"/>
      <c r="AA1436" s="101"/>
    </row>
    <row r="1437" spans="4:27" s="43" customFormat="1" ht="15" customHeight="1">
      <c r="D1437" s="44"/>
      <c r="K1437" s="44"/>
      <c r="L1437" s="45"/>
      <c r="P1437" s="45"/>
      <c r="Q1437" s="48"/>
      <c r="R1437" s="44"/>
      <c r="T1437" s="44"/>
      <c r="X1437" s="46"/>
      <c r="Y1437" s="46"/>
      <c r="Z1437" s="46"/>
      <c r="AA1437" s="101"/>
    </row>
    <row r="1438" spans="4:27" s="43" customFormat="1" ht="15" customHeight="1">
      <c r="D1438" s="44"/>
      <c r="K1438" s="44"/>
      <c r="L1438" s="45"/>
      <c r="P1438" s="45"/>
      <c r="Q1438" s="48"/>
      <c r="R1438" s="44"/>
      <c r="T1438" s="44"/>
      <c r="X1438" s="46"/>
      <c r="Y1438" s="46"/>
      <c r="Z1438" s="46"/>
      <c r="AA1438" s="101"/>
    </row>
    <row r="1439" spans="4:27" s="43" customFormat="1" ht="15" customHeight="1">
      <c r="D1439" s="44"/>
      <c r="K1439" s="44"/>
      <c r="L1439" s="45"/>
      <c r="P1439" s="45"/>
      <c r="Q1439" s="48"/>
      <c r="R1439" s="44"/>
      <c r="T1439" s="67"/>
      <c r="X1439" s="46"/>
      <c r="Y1439" s="46"/>
      <c r="Z1439" s="46"/>
      <c r="AA1439" s="101"/>
    </row>
    <row r="1440" spans="4:27" s="43" customFormat="1">
      <c r="D1440" s="44"/>
      <c r="K1440" s="44"/>
      <c r="L1440" s="45"/>
      <c r="P1440" s="45"/>
      <c r="Q1440" s="48"/>
      <c r="R1440" s="44"/>
      <c r="T1440" s="67"/>
      <c r="X1440" s="99"/>
      <c r="Y1440" s="46"/>
      <c r="Z1440" s="46"/>
      <c r="AA1440" s="101"/>
    </row>
    <row r="1441" spans="4:27" s="43" customFormat="1">
      <c r="D1441" s="44"/>
      <c r="K1441" s="44"/>
      <c r="L1441" s="45"/>
      <c r="P1441" s="45"/>
      <c r="Q1441" s="48"/>
      <c r="R1441" s="44"/>
      <c r="T1441" s="67"/>
      <c r="X1441" s="99"/>
      <c r="Y1441" s="46"/>
      <c r="Z1441" s="46"/>
      <c r="AA1441" s="101"/>
    </row>
    <row r="1442" spans="4:27" s="43" customFormat="1">
      <c r="D1442" s="44"/>
      <c r="K1442" s="44"/>
      <c r="L1442" s="45"/>
      <c r="P1442" s="45"/>
      <c r="Q1442" s="48"/>
      <c r="R1442" s="44"/>
      <c r="T1442" s="44"/>
      <c r="X1442" s="99"/>
      <c r="Y1442" s="46"/>
      <c r="Z1442" s="46"/>
      <c r="AA1442" s="101"/>
    </row>
    <row r="1443" spans="4:27" s="43" customFormat="1">
      <c r="D1443" s="44"/>
      <c r="K1443" s="44"/>
      <c r="L1443" s="45"/>
      <c r="P1443" s="45"/>
      <c r="Q1443" s="48"/>
      <c r="R1443" s="44"/>
      <c r="T1443" s="44"/>
      <c r="X1443" s="99"/>
      <c r="Y1443" s="46"/>
      <c r="Z1443" s="46"/>
      <c r="AA1443" s="101"/>
    </row>
    <row r="1444" spans="4:27" s="43" customFormat="1">
      <c r="D1444" s="44"/>
      <c r="K1444" s="44"/>
      <c r="L1444" s="45"/>
      <c r="P1444" s="45"/>
      <c r="Q1444" s="48"/>
      <c r="R1444" s="44"/>
      <c r="T1444" s="44"/>
      <c r="X1444" s="99"/>
      <c r="Y1444" s="46"/>
      <c r="Z1444" s="46"/>
      <c r="AA1444" s="101"/>
    </row>
    <row r="1445" spans="4:27" s="43" customFormat="1">
      <c r="D1445" s="44"/>
      <c r="K1445" s="44"/>
      <c r="L1445" s="45"/>
      <c r="P1445" s="45"/>
      <c r="Q1445" s="48"/>
      <c r="R1445" s="44"/>
      <c r="T1445" s="44"/>
      <c r="X1445" s="99"/>
      <c r="Y1445" s="46"/>
      <c r="Z1445" s="46"/>
      <c r="AA1445" s="101"/>
    </row>
    <row r="1446" spans="4:27" s="43" customFormat="1">
      <c r="D1446" s="44"/>
      <c r="K1446" s="44"/>
      <c r="L1446" s="45"/>
      <c r="P1446" s="45"/>
      <c r="Q1446" s="48"/>
      <c r="R1446" s="44"/>
      <c r="T1446" s="44"/>
      <c r="X1446" s="99"/>
      <c r="Y1446" s="46"/>
      <c r="Z1446" s="46"/>
      <c r="AA1446" s="101"/>
    </row>
    <row r="1447" spans="4:27" s="43" customFormat="1">
      <c r="D1447" s="44"/>
      <c r="K1447" s="44"/>
      <c r="L1447" s="45"/>
      <c r="P1447" s="45"/>
      <c r="Q1447" s="48"/>
      <c r="R1447" s="44"/>
      <c r="T1447" s="67"/>
      <c r="X1447" s="99"/>
      <c r="Y1447" s="46"/>
      <c r="Z1447" s="46"/>
      <c r="AA1447" s="101"/>
    </row>
    <row r="1448" spans="4:27" s="43" customFormat="1">
      <c r="D1448" s="44"/>
      <c r="K1448" s="44"/>
      <c r="L1448" s="45"/>
      <c r="P1448" s="45"/>
      <c r="Q1448" s="48"/>
      <c r="R1448" s="44"/>
      <c r="T1448" s="67"/>
      <c r="X1448" s="99"/>
      <c r="Y1448" s="46"/>
      <c r="Z1448" s="46"/>
      <c r="AA1448" s="101"/>
    </row>
    <row r="1449" spans="4:27" s="43" customFormat="1">
      <c r="D1449" s="44"/>
      <c r="K1449" s="44"/>
      <c r="L1449" s="45"/>
      <c r="P1449" s="45"/>
      <c r="Q1449" s="48"/>
      <c r="R1449" s="44"/>
      <c r="T1449" s="67"/>
      <c r="X1449" s="99"/>
      <c r="Y1449" s="46"/>
      <c r="Z1449" s="46"/>
      <c r="AA1449" s="101"/>
    </row>
    <row r="1450" spans="4:27" s="43" customFormat="1" ht="15" customHeight="1">
      <c r="D1450" s="44"/>
      <c r="K1450" s="44"/>
      <c r="L1450" s="45"/>
      <c r="P1450" s="45"/>
      <c r="Q1450" s="48"/>
      <c r="R1450" s="44"/>
      <c r="T1450" s="44"/>
      <c r="X1450" s="46"/>
      <c r="Y1450" s="46"/>
      <c r="Z1450" s="46"/>
      <c r="AA1450" s="101"/>
    </row>
    <row r="1451" spans="4:27" s="43" customFormat="1" ht="15" customHeight="1">
      <c r="D1451" s="44"/>
      <c r="K1451" s="44"/>
      <c r="L1451" s="45"/>
      <c r="P1451" s="45"/>
      <c r="Q1451" s="48"/>
      <c r="R1451" s="44"/>
      <c r="T1451" s="44"/>
      <c r="X1451" s="46"/>
      <c r="Y1451" s="46"/>
      <c r="Z1451" s="46"/>
      <c r="AA1451" s="101"/>
    </row>
    <row r="1452" spans="4:27" s="43" customFormat="1" ht="15" customHeight="1">
      <c r="D1452" s="44"/>
      <c r="K1452" s="44"/>
      <c r="L1452" s="45"/>
      <c r="P1452" s="45"/>
      <c r="Q1452" s="48"/>
      <c r="R1452" s="44"/>
      <c r="T1452" s="44"/>
      <c r="X1452" s="46"/>
      <c r="Y1452" s="46"/>
      <c r="Z1452" s="46"/>
      <c r="AA1452" s="101"/>
    </row>
    <row r="1453" spans="4:27" s="43" customFormat="1" ht="15" customHeight="1">
      <c r="D1453" s="44"/>
      <c r="K1453" s="44"/>
      <c r="L1453" s="45"/>
      <c r="P1453" s="45"/>
      <c r="Q1453" s="48"/>
      <c r="R1453" s="44"/>
      <c r="T1453" s="44"/>
      <c r="X1453" s="46"/>
      <c r="Y1453" s="46"/>
      <c r="Z1453" s="46"/>
      <c r="AA1453" s="101"/>
    </row>
    <row r="1454" spans="4:27" s="43" customFormat="1" ht="15" customHeight="1">
      <c r="D1454" s="44"/>
      <c r="K1454" s="44"/>
      <c r="L1454" s="45"/>
      <c r="P1454" s="45"/>
      <c r="Q1454" s="48"/>
      <c r="R1454" s="44"/>
      <c r="T1454" s="44"/>
      <c r="X1454" s="46"/>
      <c r="Y1454" s="46"/>
      <c r="Z1454" s="46"/>
      <c r="AA1454" s="101"/>
    </row>
    <row r="1455" spans="4:27" s="43" customFormat="1" ht="15" customHeight="1">
      <c r="D1455" s="44"/>
      <c r="K1455" s="44"/>
      <c r="L1455" s="45"/>
      <c r="P1455" s="45"/>
      <c r="Q1455" s="48"/>
      <c r="R1455" s="44"/>
      <c r="T1455" s="44"/>
      <c r="X1455" s="46"/>
      <c r="Y1455" s="46"/>
      <c r="Z1455" s="46"/>
      <c r="AA1455" s="101"/>
    </row>
    <row r="1456" spans="4:27" s="43" customFormat="1" ht="15" customHeight="1">
      <c r="D1456" s="44"/>
      <c r="K1456" s="44"/>
      <c r="L1456" s="45"/>
      <c r="P1456" s="45"/>
      <c r="Q1456" s="48"/>
      <c r="R1456" s="44"/>
      <c r="T1456" s="44"/>
      <c r="X1456" s="46"/>
      <c r="Y1456" s="46"/>
      <c r="Z1456" s="46"/>
      <c r="AA1456" s="101"/>
    </row>
    <row r="1457" spans="4:27" s="43" customFormat="1" ht="15" customHeight="1">
      <c r="D1457" s="44"/>
      <c r="K1457" s="44"/>
      <c r="L1457" s="45"/>
      <c r="P1457" s="45"/>
      <c r="Q1457" s="48"/>
      <c r="R1457" s="44"/>
      <c r="T1457" s="44"/>
      <c r="X1457" s="46"/>
      <c r="Y1457" s="46"/>
      <c r="Z1457" s="46"/>
      <c r="AA1457" s="101"/>
    </row>
    <row r="1458" spans="4:27" s="43" customFormat="1" ht="15" customHeight="1">
      <c r="D1458" s="44"/>
      <c r="K1458" s="44"/>
      <c r="L1458" s="45"/>
      <c r="P1458" s="45"/>
      <c r="Q1458" s="48"/>
      <c r="R1458" s="44"/>
      <c r="T1458" s="44"/>
      <c r="X1458" s="46"/>
      <c r="Y1458" s="46"/>
      <c r="Z1458" s="46"/>
      <c r="AA1458" s="101"/>
    </row>
    <row r="1459" spans="4:27" s="43" customFormat="1" ht="15" customHeight="1">
      <c r="D1459" s="44"/>
      <c r="K1459" s="44"/>
      <c r="L1459" s="45"/>
      <c r="P1459" s="45"/>
      <c r="Q1459" s="48"/>
      <c r="R1459" s="44"/>
      <c r="T1459" s="44"/>
      <c r="X1459" s="46"/>
      <c r="Y1459" s="46"/>
      <c r="Z1459" s="46"/>
      <c r="AA1459" s="101"/>
    </row>
    <row r="1460" spans="4:27" s="43" customFormat="1" ht="15" customHeight="1">
      <c r="D1460" s="44"/>
      <c r="K1460" s="44"/>
      <c r="L1460" s="45"/>
      <c r="P1460" s="45"/>
      <c r="Q1460" s="48"/>
      <c r="R1460" s="44"/>
      <c r="T1460" s="44"/>
      <c r="X1460" s="46"/>
      <c r="Y1460" s="46"/>
      <c r="Z1460" s="46"/>
      <c r="AA1460" s="101"/>
    </row>
    <row r="1461" spans="4:27" s="43" customFormat="1" ht="15" customHeight="1">
      <c r="D1461" s="44"/>
      <c r="K1461" s="44"/>
      <c r="L1461" s="45"/>
      <c r="P1461" s="45"/>
      <c r="Q1461" s="48"/>
      <c r="R1461" s="44"/>
      <c r="T1461" s="44"/>
      <c r="X1461" s="46"/>
      <c r="Y1461" s="46"/>
      <c r="Z1461" s="46"/>
      <c r="AA1461" s="101"/>
    </row>
    <row r="1462" spans="4:27" s="43" customFormat="1" ht="15" customHeight="1">
      <c r="D1462" s="44"/>
      <c r="K1462" s="44"/>
      <c r="L1462" s="45"/>
      <c r="P1462" s="45"/>
      <c r="Q1462" s="48"/>
      <c r="R1462" s="44"/>
      <c r="T1462" s="44"/>
      <c r="X1462" s="46"/>
      <c r="Y1462" s="46"/>
      <c r="Z1462" s="46"/>
      <c r="AA1462" s="101"/>
    </row>
    <row r="1463" spans="4:27" s="43" customFormat="1" ht="15" customHeight="1">
      <c r="D1463" s="44"/>
      <c r="K1463" s="44"/>
      <c r="L1463" s="45"/>
      <c r="P1463" s="45"/>
      <c r="Q1463" s="48"/>
      <c r="R1463" s="44"/>
      <c r="T1463" s="44"/>
      <c r="X1463" s="46"/>
      <c r="Y1463" s="46"/>
      <c r="Z1463" s="46"/>
      <c r="AA1463" s="101"/>
    </row>
    <row r="1464" spans="4:27" s="43" customFormat="1" ht="15" customHeight="1">
      <c r="D1464" s="44"/>
      <c r="K1464" s="44"/>
      <c r="L1464" s="45"/>
      <c r="P1464" s="45"/>
      <c r="Q1464" s="48"/>
      <c r="R1464" s="44"/>
      <c r="T1464" s="44"/>
      <c r="X1464" s="46"/>
      <c r="Y1464" s="46"/>
      <c r="Z1464" s="46"/>
      <c r="AA1464" s="101"/>
    </row>
    <row r="1465" spans="4:27" s="43" customFormat="1" ht="15" customHeight="1">
      <c r="D1465" s="44"/>
      <c r="K1465" s="44"/>
      <c r="L1465" s="45"/>
      <c r="P1465" s="45"/>
      <c r="Q1465" s="48"/>
      <c r="R1465" s="44"/>
      <c r="T1465" s="44"/>
      <c r="X1465" s="46"/>
      <c r="Y1465" s="46"/>
      <c r="Z1465" s="46"/>
      <c r="AA1465" s="101"/>
    </row>
    <row r="1466" spans="4:27" s="43" customFormat="1" ht="15" customHeight="1">
      <c r="D1466" s="44"/>
      <c r="K1466" s="44"/>
      <c r="L1466" s="45"/>
      <c r="P1466" s="45"/>
      <c r="Q1466" s="48"/>
      <c r="R1466" s="44"/>
      <c r="T1466" s="67"/>
      <c r="X1466" s="46"/>
      <c r="Y1466" s="46"/>
      <c r="Z1466" s="46"/>
      <c r="AA1466" s="101"/>
    </row>
    <row r="1467" spans="4:27" s="43" customFormat="1" ht="15" customHeight="1">
      <c r="D1467" s="44"/>
      <c r="K1467" s="44"/>
      <c r="L1467" s="45"/>
      <c r="P1467" s="45"/>
      <c r="Q1467" s="48"/>
      <c r="R1467" s="44"/>
      <c r="T1467" s="44"/>
      <c r="X1467" s="46"/>
      <c r="Y1467" s="46"/>
      <c r="Z1467" s="46"/>
      <c r="AA1467" s="101"/>
    </row>
    <row r="1468" spans="4:27" s="43" customFormat="1" ht="15" customHeight="1">
      <c r="D1468" s="44"/>
      <c r="K1468" s="44"/>
      <c r="L1468" s="45"/>
      <c r="P1468" s="45"/>
      <c r="Q1468" s="48"/>
      <c r="R1468" s="44"/>
      <c r="T1468" s="44"/>
      <c r="X1468" s="46"/>
      <c r="Y1468" s="46"/>
      <c r="Z1468" s="46"/>
      <c r="AA1468" s="101"/>
    </row>
    <row r="1469" spans="4:27" s="43" customFormat="1" ht="15" customHeight="1">
      <c r="D1469" s="44"/>
      <c r="K1469" s="44"/>
      <c r="L1469" s="45"/>
      <c r="P1469" s="45"/>
      <c r="Q1469" s="48"/>
      <c r="R1469" s="44"/>
      <c r="T1469" s="44"/>
      <c r="X1469" s="46"/>
      <c r="Y1469" s="46"/>
      <c r="Z1469" s="46"/>
      <c r="AA1469" s="101"/>
    </row>
    <row r="1470" spans="4:27" s="43" customFormat="1" ht="15" customHeight="1">
      <c r="D1470" s="44"/>
      <c r="K1470" s="44"/>
      <c r="L1470" s="45"/>
      <c r="P1470" s="45"/>
      <c r="Q1470" s="48"/>
      <c r="R1470" s="44"/>
      <c r="T1470" s="44"/>
      <c r="X1470" s="46"/>
      <c r="Y1470" s="46"/>
      <c r="Z1470" s="46"/>
      <c r="AA1470" s="101"/>
    </row>
    <row r="1471" spans="4:27" s="43" customFormat="1" ht="15" customHeight="1">
      <c r="D1471" s="44"/>
      <c r="K1471" s="44"/>
      <c r="L1471" s="45"/>
      <c r="P1471" s="45"/>
      <c r="Q1471" s="48"/>
      <c r="R1471" s="44"/>
      <c r="T1471" s="44"/>
      <c r="X1471" s="46"/>
      <c r="Y1471" s="46"/>
      <c r="Z1471" s="46"/>
      <c r="AA1471" s="101"/>
    </row>
    <row r="1472" spans="4:27" s="43" customFormat="1" ht="15" customHeight="1">
      <c r="D1472" s="44"/>
      <c r="K1472" s="44"/>
      <c r="L1472" s="45"/>
      <c r="P1472" s="45"/>
      <c r="Q1472" s="48"/>
      <c r="R1472" s="44"/>
      <c r="T1472" s="44"/>
      <c r="X1472" s="46"/>
      <c r="Y1472" s="46"/>
      <c r="Z1472" s="46"/>
      <c r="AA1472" s="101"/>
    </row>
    <row r="1473" spans="4:27" s="43" customFormat="1" ht="15" customHeight="1">
      <c r="D1473" s="44"/>
      <c r="K1473" s="44"/>
      <c r="L1473" s="45"/>
      <c r="P1473" s="45"/>
      <c r="Q1473" s="48"/>
      <c r="R1473" s="44"/>
      <c r="T1473" s="67"/>
      <c r="X1473" s="46"/>
      <c r="Y1473" s="46"/>
      <c r="Z1473" s="46"/>
      <c r="AA1473" s="101"/>
    </row>
    <row r="1474" spans="4:27" s="43" customFormat="1" ht="15" customHeight="1">
      <c r="D1474" s="44"/>
      <c r="K1474" s="44"/>
      <c r="L1474" s="45"/>
      <c r="P1474" s="45"/>
      <c r="Q1474" s="48"/>
      <c r="R1474" s="44"/>
      <c r="T1474" s="67"/>
      <c r="X1474" s="46"/>
      <c r="Y1474" s="46"/>
      <c r="Z1474" s="46"/>
      <c r="AA1474" s="101"/>
    </row>
    <row r="1475" spans="4:27" s="43" customFormat="1" ht="15" customHeight="1">
      <c r="D1475" s="44"/>
      <c r="K1475" s="44"/>
      <c r="L1475" s="45"/>
      <c r="P1475" s="45"/>
      <c r="Q1475" s="48"/>
      <c r="R1475" s="44"/>
      <c r="T1475" s="67"/>
      <c r="X1475" s="46"/>
      <c r="Y1475" s="46"/>
      <c r="Z1475" s="46"/>
      <c r="AA1475" s="101"/>
    </row>
    <row r="1476" spans="4:27" s="43" customFormat="1" ht="15" customHeight="1">
      <c r="D1476" s="44"/>
      <c r="K1476" s="44"/>
      <c r="L1476" s="45"/>
      <c r="P1476" s="45"/>
      <c r="Q1476" s="48"/>
      <c r="R1476" s="44"/>
      <c r="T1476" s="67"/>
      <c r="X1476" s="46"/>
      <c r="Y1476" s="46"/>
      <c r="Z1476" s="46"/>
      <c r="AA1476" s="101"/>
    </row>
    <row r="1477" spans="4:27" s="43" customFormat="1" ht="15" customHeight="1">
      <c r="D1477" s="44"/>
      <c r="K1477" s="44"/>
      <c r="L1477" s="45"/>
      <c r="P1477" s="45"/>
      <c r="Q1477" s="48"/>
      <c r="R1477" s="44"/>
      <c r="T1477" s="67"/>
      <c r="X1477" s="46"/>
      <c r="Y1477" s="46"/>
      <c r="Z1477" s="46"/>
      <c r="AA1477" s="101"/>
    </row>
    <row r="1478" spans="4:27" s="43" customFormat="1" ht="15" customHeight="1">
      <c r="D1478" s="44"/>
      <c r="K1478" s="44"/>
      <c r="L1478" s="45"/>
      <c r="P1478" s="45"/>
      <c r="Q1478" s="48"/>
      <c r="R1478" s="44"/>
      <c r="T1478" s="67"/>
      <c r="X1478" s="46"/>
      <c r="Y1478" s="46"/>
      <c r="Z1478" s="46"/>
      <c r="AA1478" s="101"/>
    </row>
    <row r="1479" spans="4:27" s="43" customFormat="1" ht="15" customHeight="1">
      <c r="D1479" s="44"/>
      <c r="K1479" s="44"/>
      <c r="L1479" s="45"/>
      <c r="P1479" s="45"/>
      <c r="Q1479" s="48"/>
      <c r="R1479" s="44"/>
      <c r="T1479" s="67"/>
      <c r="X1479" s="46"/>
      <c r="Y1479" s="46"/>
      <c r="Z1479" s="46"/>
      <c r="AA1479" s="101"/>
    </row>
    <row r="1480" spans="4:27" s="43" customFormat="1" ht="15" customHeight="1">
      <c r="D1480" s="44"/>
      <c r="K1480" s="44"/>
      <c r="L1480" s="45"/>
      <c r="P1480" s="45"/>
      <c r="Q1480" s="48"/>
      <c r="R1480" s="44"/>
      <c r="T1480" s="67"/>
      <c r="X1480" s="46"/>
      <c r="Y1480" s="46"/>
      <c r="Z1480" s="46"/>
      <c r="AA1480" s="101"/>
    </row>
    <row r="1481" spans="4:27" s="43" customFormat="1" ht="15" customHeight="1">
      <c r="D1481" s="44"/>
      <c r="K1481" s="44"/>
      <c r="L1481" s="45"/>
      <c r="P1481" s="45"/>
      <c r="Q1481" s="48"/>
      <c r="R1481" s="44"/>
      <c r="T1481" s="67"/>
      <c r="X1481" s="46"/>
      <c r="Y1481" s="46"/>
      <c r="Z1481" s="46"/>
      <c r="AA1481" s="101"/>
    </row>
    <row r="1482" spans="4:27" s="43" customFormat="1" ht="15" customHeight="1">
      <c r="D1482" s="44"/>
      <c r="K1482" s="44"/>
      <c r="L1482" s="45"/>
      <c r="P1482" s="45"/>
      <c r="Q1482" s="48"/>
      <c r="R1482" s="44"/>
      <c r="T1482" s="44"/>
      <c r="X1482" s="46"/>
      <c r="Y1482" s="46"/>
      <c r="Z1482" s="46"/>
      <c r="AA1482" s="101"/>
    </row>
    <row r="1483" spans="4:27" s="43" customFormat="1" ht="15" customHeight="1">
      <c r="D1483" s="44"/>
      <c r="K1483" s="44"/>
      <c r="L1483" s="45"/>
      <c r="P1483" s="45"/>
      <c r="Q1483" s="48"/>
      <c r="R1483" s="44"/>
      <c r="T1483" s="44"/>
      <c r="X1483" s="46"/>
      <c r="Y1483" s="46"/>
      <c r="Z1483" s="46"/>
      <c r="AA1483" s="101"/>
    </row>
    <row r="1484" spans="4:27" s="43" customFormat="1">
      <c r="D1484" s="44"/>
      <c r="K1484" s="44"/>
      <c r="L1484" s="45"/>
      <c r="P1484" s="45"/>
      <c r="Q1484" s="48"/>
      <c r="R1484" s="44"/>
      <c r="T1484" s="44"/>
      <c r="X1484" s="99"/>
      <c r="Y1484" s="46"/>
      <c r="Z1484" s="46"/>
      <c r="AA1484" s="101"/>
    </row>
    <row r="1485" spans="4:27" s="43" customFormat="1">
      <c r="D1485" s="44"/>
      <c r="K1485" s="44"/>
      <c r="L1485" s="45"/>
      <c r="P1485" s="45"/>
      <c r="Q1485" s="48"/>
      <c r="R1485" s="44"/>
      <c r="T1485" s="44"/>
      <c r="X1485" s="99"/>
      <c r="Y1485" s="46"/>
      <c r="Z1485" s="46"/>
      <c r="AA1485" s="101"/>
    </row>
    <row r="1486" spans="4:27" s="43" customFormat="1" ht="15" customHeight="1">
      <c r="D1486" s="44"/>
      <c r="K1486" s="44"/>
      <c r="L1486" s="45"/>
      <c r="P1486" s="45"/>
      <c r="Q1486" s="48"/>
      <c r="R1486" s="44"/>
      <c r="T1486" s="44"/>
      <c r="X1486" s="46"/>
      <c r="Y1486" s="46"/>
      <c r="Z1486" s="46"/>
      <c r="AA1486" s="101"/>
    </row>
    <row r="1487" spans="4:27" s="43" customFormat="1">
      <c r="D1487" s="44"/>
      <c r="K1487" s="44"/>
      <c r="L1487" s="45"/>
      <c r="P1487" s="45"/>
      <c r="Q1487" s="48"/>
      <c r="R1487" s="44"/>
      <c r="T1487" s="67"/>
      <c r="X1487" s="99"/>
      <c r="Y1487" s="46"/>
      <c r="Z1487" s="46"/>
      <c r="AA1487" s="101"/>
    </row>
    <row r="1488" spans="4:27" s="43" customFormat="1">
      <c r="D1488" s="44"/>
      <c r="K1488" s="44"/>
      <c r="L1488" s="45"/>
      <c r="P1488" s="45"/>
      <c r="Q1488" s="48"/>
      <c r="R1488" s="44"/>
      <c r="T1488" s="67"/>
      <c r="X1488" s="99"/>
      <c r="Y1488" s="46"/>
      <c r="Z1488" s="46"/>
      <c r="AA1488" s="101"/>
    </row>
    <row r="1489" spans="4:27" s="43" customFormat="1" ht="15" customHeight="1">
      <c r="D1489" s="44"/>
      <c r="K1489" s="44"/>
      <c r="L1489" s="45"/>
      <c r="P1489" s="45"/>
      <c r="Q1489" s="48"/>
      <c r="R1489" s="44"/>
      <c r="T1489" s="44"/>
      <c r="X1489" s="46"/>
      <c r="Y1489" s="46"/>
      <c r="Z1489" s="46"/>
      <c r="AA1489" s="101"/>
    </row>
    <row r="1490" spans="4:27" s="43" customFormat="1" ht="15" customHeight="1">
      <c r="D1490" s="44"/>
      <c r="K1490" s="44"/>
      <c r="L1490" s="45"/>
      <c r="P1490" s="45"/>
      <c r="Q1490" s="48"/>
      <c r="R1490" s="44"/>
      <c r="T1490" s="44"/>
      <c r="X1490" s="46"/>
      <c r="Y1490" s="46"/>
      <c r="Z1490" s="46"/>
      <c r="AA1490" s="101"/>
    </row>
    <row r="1491" spans="4:27" s="43" customFormat="1" ht="15" customHeight="1">
      <c r="D1491" s="44"/>
      <c r="K1491" s="44"/>
      <c r="L1491" s="45"/>
      <c r="P1491" s="45"/>
      <c r="Q1491" s="48"/>
      <c r="R1491" s="44"/>
      <c r="T1491" s="44"/>
      <c r="X1491" s="46"/>
      <c r="Y1491" s="46"/>
      <c r="Z1491" s="46"/>
      <c r="AA1491" s="101"/>
    </row>
    <row r="1492" spans="4:27" s="43" customFormat="1" ht="15" customHeight="1">
      <c r="D1492" s="44"/>
      <c r="K1492" s="44"/>
      <c r="L1492" s="45"/>
      <c r="P1492" s="45"/>
      <c r="Q1492" s="48"/>
      <c r="R1492" s="44"/>
      <c r="T1492" s="44"/>
      <c r="X1492" s="46"/>
      <c r="Y1492" s="46"/>
      <c r="Z1492" s="46"/>
      <c r="AA1492" s="101"/>
    </row>
    <row r="1493" spans="4:27" s="43" customFormat="1" ht="15" customHeight="1">
      <c r="D1493" s="44"/>
      <c r="K1493" s="44"/>
      <c r="L1493" s="45"/>
      <c r="P1493" s="45"/>
      <c r="Q1493" s="48"/>
      <c r="R1493" s="44"/>
      <c r="T1493" s="44"/>
      <c r="X1493" s="46"/>
      <c r="Y1493" s="46"/>
      <c r="Z1493" s="46"/>
      <c r="AA1493" s="101"/>
    </row>
    <row r="1494" spans="4:27" s="43" customFormat="1" ht="15" customHeight="1">
      <c r="D1494" s="44"/>
      <c r="K1494" s="44"/>
      <c r="L1494" s="45"/>
      <c r="P1494" s="45"/>
      <c r="Q1494" s="48"/>
      <c r="R1494" s="44"/>
      <c r="T1494" s="44"/>
      <c r="X1494" s="46"/>
      <c r="Y1494" s="46"/>
      <c r="Z1494" s="46"/>
      <c r="AA1494" s="101"/>
    </row>
    <row r="1495" spans="4:27" s="43" customFormat="1" ht="15" customHeight="1">
      <c r="D1495" s="44"/>
      <c r="K1495" s="44"/>
      <c r="L1495" s="45"/>
      <c r="P1495" s="45"/>
      <c r="Q1495" s="48"/>
      <c r="R1495" s="44"/>
      <c r="T1495" s="44"/>
      <c r="X1495" s="46"/>
      <c r="Y1495" s="46"/>
      <c r="Z1495" s="46"/>
      <c r="AA1495" s="101"/>
    </row>
    <row r="1496" spans="4:27" s="43" customFormat="1" ht="15" customHeight="1">
      <c r="D1496" s="44"/>
      <c r="K1496" s="44"/>
      <c r="L1496" s="45"/>
      <c r="P1496" s="45"/>
      <c r="Q1496" s="48"/>
      <c r="R1496" s="44"/>
      <c r="T1496" s="44"/>
      <c r="X1496" s="46"/>
      <c r="Y1496" s="46"/>
      <c r="Z1496" s="46"/>
      <c r="AA1496" s="101"/>
    </row>
    <row r="1497" spans="4:27" s="43" customFormat="1" ht="15" customHeight="1">
      <c r="D1497" s="44"/>
      <c r="K1497" s="44"/>
      <c r="L1497" s="45"/>
      <c r="P1497" s="45"/>
      <c r="Q1497" s="48"/>
      <c r="R1497" s="44"/>
      <c r="T1497" s="44"/>
      <c r="X1497" s="46"/>
      <c r="Y1497" s="46"/>
      <c r="Z1497" s="46"/>
      <c r="AA1497" s="101"/>
    </row>
    <row r="1498" spans="4:27" s="43" customFormat="1" ht="15" customHeight="1">
      <c r="D1498" s="44"/>
      <c r="K1498" s="44"/>
      <c r="L1498" s="45"/>
      <c r="P1498" s="45"/>
      <c r="Q1498" s="48"/>
      <c r="R1498" s="44"/>
      <c r="T1498" s="44"/>
      <c r="X1498" s="46"/>
      <c r="Y1498" s="46"/>
      <c r="Z1498" s="46"/>
      <c r="AA1498" s="101"/>
    </row>
    <row r="1499" spans="4:27" s="43" customFormat="1" ht="15" customHeight="1">
      <c r="D1499" s="44"/>
      <c r="K1499" s="44"/>
      <c r="L1499" s="45"/>
      <c r="P1499" s="45"/>
      <c r="Q1499" s="48"/>
      <c r="R1499" s="44"/>
      <c r="T1499" s="44"/>
      <c r="X1499" s="46"/>
      <c r="Y1499" s="46"/>
      <c r="Z1499" s="46"/>
      <c r="AA1499" s="101"/>
    </row>
    <row r="1500" spans="4:27" s="43" customFormat="1" ht="15" customHeight="1">
      <c r="D1500" s="44"/>
      <c r="K1500" s="44"/>
      <c r="L1500" s="45"/>
      <c r="P1500" s="45"/>
      <c r="Q1500" s="48"/>
      <c r="R1500" s="44"/>
      <c r="T1500" s="44"/>
      <c r="X1500" s="46"/>
      <c r="Y1500" s="46"/>
      <c r="Z1500" s="46"/>
      <c r="AA1500" s="101"/>
    </row>
    <row r="1501" spans="4:27" s="43" customFormat="1" ht="15" customHeight="1">
      <c r="D1501" s="44"/>
      <c r="K1501" s="44"/>
      <c r="L1501" s="45"/>
      <c r="P1501" s="45"/>
      <c r="Q1501" s="48"/>
      <c r="R1501" s="44"/>
      <c r="T1501" s="44"/>
      <c r="X1501" s="46"/>
      <c r="Y1501" s="46"/>
      <c r="Z1501" s="46"/>
      <c r="AA1501" s="101"/>
    </row>
    <row r="1502" spans="4:27" s="43" customFormat="1" ht="15" customHeight="1">
      <c r="D1502" s="44"/>
      <c r="K1502" s="44"/>
      <c r="L1502" s="45"/>
      <c r="P1502" s="45"/>
      <c r="Q1502" s="48"/>
      <c r="R1502" s="44"/>
      <c r="T1502" s="44"/>
      <c r="X1502" s="46"/>
      <c r="Y1502" s="46"/>
      <c r="Z1502" s="46"/>
      <c r="AA1502" s="101"/>
    </row>
    <row r="1503" spans="4:27" s="43" customFormat="1" ht="15" customHeight="1">
      <c r="D1503" s="44"/>
      <c r="K1503" s="44"/>
      <c r="L1503" s="45"/>
      <c r="P1503" s="45"/>
      <c r="Q1503" s="48"/>
      <c r="R1503" s="44"/>
      <c r="T1503" s="44"/>
      <c r="X1503" s="46"/>
      <c r="Y1503" s="46"/>
      <c r="Z1503" s="46"/>
      <c r="AA1503" s="101"/>
    </row>
    <row r="1504" spans="4:27" s="43" customFormat="1" ht="15" customHeight="1">
      <c r="D1504" s="44"/>
      <c r="K1504" s="44"/>
      <c r="L1504" s="45"/>
      <c r="P1504" s="45"/>
      <c r="Q1504" s="48"/>
      <c r="R1504" s="44"/>
      <c r="T1504" s="44"/>
      <c r="X1504" s="46"/>
      <c r="Y1504" s="46"/>
      <c r="Z1504" s="46"/>
      <c r="AA1504" s="101"/>
    </row>
    <row r="1505" spans="4:27" s="43" customFormat="1" ht="15" customHeight="1">
      <c r="D1505" s="44"/>
      <c r="K1505" s="44"/>
      <c r="L1505" s="45"/>
      <c r="P1505" s="45"/>
      <c r="Q1505" s="48"/>
      <c r="R1505" s="44"/>
      <c r="T1505" s="44"/>
      <c r="X1505" s="46"/>
      <c r="Y1505" s="46"/>
      <c r="Z1505" s="46"/>
      <c r="AA1505" s="101"/>
    </row>
    <row r="1506" spans="4:27" s="43" customFormat="1" ht="15" customHeight="1">
      <c r="D1506" s="44"/>
      <c r="K1506" s="44"/>
      <c r="L1506" s="45"/>
      <c r="P1506" s="45"/>
      <c r="Q1506" s="48"/>
      <c r="R1506" s="44"/>
      <c r="T1506" s="44"/>
      <c r="X1506" s="46"/>
      <c r="Y1506" s="46"/>
      <c r="Z1506" s="46"/>
      <c r="AA1506" s="101"/>
    </row>
    <row r="1507" spans="4:27" s="43" customFormat="1" ht="15" customHeight="1">
      <c r="D1507" s="44"/>
      <c r="K1507" s="44"/>
      <c r="L1507" s="45"/>
      <c r="P1507" s="45"/>
      <c r="Q1507" s="48"/>
      <c r="R1507" s="44"/>
      <c r="T1507" s="44"/>
      <c r="X1507" s="46"/>
      <c r="Y1507" s="46"/>
      <c r="Z1507" s="46"/>
      <c r="AA1507" s="101"/>
    </row>
    <row r="1508" spans="4:27" s="43" customFormat="1" ht="15" customHeight="1">
      <c r="D1508" s="44"/>
      <c r="K1508" s="44"/>
      <c r="L1508" s="45"/>
      <c r="P1508" s="45"/>
      <c r="Q1508" s="48"/>
      <c r="R1508" s="44"/>
      <c r="T1508" s="44"/>
      <c r="X1508" s="46"/>
      <c r="Y1508" s="46"/>
      <c r="Z1508" s="46"/>
      <c r="AA1508" s="101"/>
    </row>
    <row r="1509" spans="4:27" s="43" customFormat="1" ht="15" customHeight="1">
      <c r="D1509" s="44"/>
      <c r="K1509" s="44"/>
      <c r="L1509" s="45"/>
      <c r="P1509" s="45"/>
      <c r="Q1509" s="48"/>
      <c r="R1509" s="44"/>
      <c r="T1509" s="44"/>
      <c r="X1509" s="46"/>
      <c r="Y1509" s="46"/>
      <c r="Z1509" s="46"/>
      <c r="AA1509" s="101"/>
    </row>
    <row r="1510" spans="4:27" s="43" customFormat="1" ht="15" customHeight="1">
      <c r="D1510" s="44"/>
      <c r="K1510" s="44"/>
      <c r="L1510" s="45"/>
      <c r="P1510" s="45"/>
      <c r="Q1510" s="48"/>
      <c r="R1510" s="44"/>
      <c r="T1510" s="44"/>
      <c r="X1510" s="46"/>
      <c r="Y1510" s="46"/>
      <c r="Z1510" s="46"/>
      <c r="AA1510" s="101"/>
    </row>
    <row r="1511" spans="4:27" s="43" customFormat="1" ht="15" customHeight="1">
      <c r="D1511" s="44"/>
      <c r="K1511" s="44"/>
      <c r="L1511" s="45"/>
      <c r="P1511" s="45"/>
      <c r="Q1511" s="48"/>
      <c r="R1511" s="44"/>
      <c r="T1511" s="67"/>
      <c r="X1511" s="46"/>
      <c r="Y1511" s="46"/>
      <c r="Z1511" s="46"/>
      <c r="AA1511" s="101"/>
    </row>
    <row r="1512" spans="4:27" s="43" customFormat="1" ht="15" customHeight="1">
      <c r="D1512" s="44"/>
      <c r="K1512" s="44"/>
      <c r="L1512" s="45"/>
      <c r="P1512" s="45"/>
      <c r="Q1512" s="48"/>
      <c r="R1512" s="44"/>
      <c r="T1512" s="44"/>
      <c r="X1512" s="46"/>
      <c r="Y1512" s="46"/>
      <c r="Z1512" s="46"/>
      <c r="AA1512" s="101"/>
    </row>
    <row r="1513" spans="4:27" s="43" customFormat="1" ht="15" customHeight="1">
      <c r="D1513" s="44"/>
      <c r="K1513" s="44"/>
      <c r="L1513" s="45"/>
      <c r="P1513" s="45"/>
      <c r="Q1513" s="48"/>
      <c r="R1513" s="44"/>
      <c r="T1513" s="44"/>
      <c r="X1513" s="46"/>
      <c r="Y1513" s="46"/>
      <c r="Z1513" s="46"/>
      <c r="AA1513" s="101"/>
    </row>
    <row r="1514" spans="4:27" s="43" customFormat="1" ht="15" customHeight="1">
      <c r="D1514" s="44"/>
      <c r="K1514" s="44"/>
      <c r="L1514" s="45"/>
      <c r="P1514" s="45"/>
      <c r="Q1514" s="48"/>
      <c r="R1514" s="44"/>
      <c r="T1514" s="44"/>
      <c r="X1514" s="46"/>
      <c r="Y1514" s="46"/>
      <c r="Z1514" s="46"/>
      <c r="AA1514" s="101"/>
    </row>
    <row r="1515" spans="4:27" s="43" customFormat="1" ht="15" customHeight="1">
      <c r="D1515" s="44"/>
      <c r="K1515" s="44"/>
      <c r="L1515" s="45"/>
      <c r="P1515" s="45"/>
      <c r="Q1515" s="48"/>
      <c r="R1515" s="44"/>
      <c r="T1515" s="44"/>
      <c r="X1515" s="46"/>
      <c r="Y1515" s="46"/>
      <c r="Z1515" s="46"/>
      <c r="AA1515" s="101"/>
    </row>
    <row r="1516" spans="4:27" s="43" customFormat="1" ht="15" customHeight="1">
      <c r="D1516" s="44"/>
      <c r="K1516" s="44"/>
      <c r="L1516" s="45"/>
      <c r="P1516" s="45"/>
      <c r="Q1516" s="48"/>
      <c r="R1516" s="44"/>
      <c r="T1516" s="44"/>
      <c r="X1516" s="46"/>
      <c r="Y1516" s="46"/>
      <c r="Z1516" s="46"/>
      <c r="AA1516" s="101"/>
    </row>
    <row r="1517" spans="4:27" s="43" customFormat="1">
      <c r="D1517" s="44"/>
      <c r="K1517" s="44"/>
      <c r="L1517" s="45"/>
      <c r="P1517" s="45"/>
      <c r="Q1517" s="48"/>
      <c r="R1517" s="44"/>
      <c r="T1517" s="44"/>
      <c r="X1517" s="99"/>
      <c r="Y1517" s="46"/>
      <c r="Z1517" s="46"/>
      <c r="AA1517" s="101"/>
    </row>
    <row r="1518" spans="4:27" s="43" customFormat="1">
      <c r="D1518" s="44"/>
      <c r="K1518" s="44"/>
      <c r="L1518" s="45"/>
      <c r="P1518" s="45"/>
      <c r="Q1518" s="48"/>
      <c r="R1518" s="44"/>
      <c r="T1518" s="67"/>
      <c r="X1518" s="99"/>
      <c r="Y1518" s="46"/>
      <c r="Z1518" s="46"/>
      <c r="AA1518" s="101"/>
    </row>
    <row r="1519" spans="4:27" s="43" customFormat="1">
      <c r="D1519" s="44"/>
      <c r="K1519" s="44"/>
      <c r="L1519" s="45"/>
      <c r="P1519" s="45"/>
      <c r="Q1519" s="48"/>
      <c r="R1519" s="44"/>
      <c r="T1519" s="67"/>
      <c r="X1519" s="99"/>
      <c r="Y1519" s="46"/>
      <c r="Z1519" s="46"/>
      <c r="AA1519" s="101"/>
    </row>
    <row r="1520" spans="4:27" s="43" customFormat="1" ht="15" customHeight="1">
      <c r="D1520" s="44"/>
      <c r="K1520" s="44"/>
      <c r="L1520" s="45"/>
      <c r="P1520" s="45"/>
      <c r="Q1520" s="48"/>
      <c r="R1520" s="44"/>
      <c r="T1520" s="44"/>
      <c r="X1520" s="46"/>
      <c r="Y1520" s="46"/>
      <c r="Z1520" s="46"/>
      <c r="AA1520" s="101"/>
    </row>
    <row r="1521" spans="4:27" s="43" customFormat="1" ht="15" customHeight="1">
      <c r="D1521" s="44"/>
      <c r="K1521" s="44"/>
      <c r="L1521" s="45"/>
      <c r="P1521" s="45"/>
      <c r="Q1521" s="48"/>
      <c r="R1521" s="44"/>
      <c r="T1521" s="44"/>
      <c r="X1521" s="46"/>
      <c r="Y1521" s="46"/>
      <c r="Z1521" s="46"/>
      <c r="AA1521" s="101"/>
    </row>
    <row r="1522" spans="4:27" s="43" customFormat="1" ht="15" customHeight="1">
      <c r="D1522" s="44"/>
      <c r="K1522" s="44"/>
      <c r="L1522" s="45"/>
      <c r="P1522" s="45"/>
      <c r="Q1522" s="48"/>
      <c r="R1522" s="44"/>
      <c r="T1522" s="44"/>
      <c r="X1522" s="46"/>
      <c r="Y1522" s="46"/>
      <c r="Z1522" s="46"/>
      <c r="AA1522" s="101"/>
    </row>
    <row r="1523" spans="4:27" s="43" customFormat="1" ht="15" customHeight="1">
      <c r="D1523" s="44"/>
      <c r="K1523" s="44"/>
      <c r="L1523" s="45"/>
      <c r="P1523" s="45"/>
      <c r="Q1523" s="48"/>
      <c r="R1523" s="44"/>
      <c r="T1523" s="44"/>
      <c r="X1523" s="46"/>
      <c r="Y1523" s="46"/>
      <c r="Z1523" s="46"/>
      <c r="AA1523" s="101"/>
    </row>
    <row r="1524" spans="4:27" s="43" customFormat="1">
      <c r="D1524" s="44"/>
      <c r="K1524" s="44"/>
      <c r="L1524" s="45"/>
      <c r="P1524" s="45"/>
      <c r="Q1524" s="48"/>
      <c r="R1524" s="44"/>
      <c r="T1524" s="44"/>
      <c r="X1524" s="99"/>
      <c r="Y1524" s="46"/>
      <c r="Z1524" s="46"/>
      <c r="AA1524" s="101"/>
    </row>
    <row r="1525" spans="4:27" s="43" customFormat="1" ht="15" customHeight="1">
      <c r="D1525" s="44"/>
      <c r="K1525" s="44"/>
      <c r="L1525" s="45"/>
      <c r="P1525" s="45"/>
      <c r="Q1525" s="48"/>
      <c r="R1525" s="44"/>
      <c r="T1525" s="67"/>
      <c r="X1525" s="46"/>
      <c r="Y1525" s="46"/>
      <c r="Z1525" s="46"/>
      <c r="AA1525" s="101"/>
    </row>
    <row r="1526" spans="4:27" s="43" customFormat="1">
      <c r="D1526" s="44"/>
      <c r="K1526" s="44"/>
      <c r="L1526" s="45"/>
      <c r="P1526" s="45"/>
      <c r="Q1526" s="48"/>
      <c r="R1526" s="44"/>
      <c r="T1526" s="44"/>
      <c r="X1526" s="99"/>
      <c r="Y1526" s="46"/>
      <c r="Z1526" s="46"/>
      <c r="AA1526" s="101"/>
    </row>
    <row r="1527" spans="4:27" s="43" customFormat="1" ht="15" customHeight="1">
      <c r="D1527" s="44"/>
      <c r="K1527" s="44"/>
      <c r="L1527" s="45"/>
      <c r="P1527" s="45"/>
      <c r="Q1527" s="48"/>
      <c r="R1527" s="44"/>
      <c r="T1527" s="44"/>
      <c r="X1527" s="46"/>
      <c r="Y1527" s="46"/>
      <c r="Z1527" s="46"/>
      <c r="AA1527" s="101"/>
    </row>
    <row r="1528" spans="4:27" s="43" customFormat="1" ht="15" customHeight="1">
      <c r="D1528" s="44"/>
      <c r="K1528" s="44"/>
      <c r="L1528" s="45"/>
      <c r="P1528" s="45"/>
      <c r="Q1528" s="48"/>
      <c r="R1528" s="44"/>
      <c r="T1528" s="44"/>
      <c r="X1528" s="46"/>
      <c r="Y1528" s="46"/>
      <c r="Z1528" s="46"/>
      <c r="AA1528" s="101"/>
    </row>
    <row r="1529" spans="4:27" s="43" customFormat="1" ht="15" customHeight="1">
      <c r="D1529" s="44"/>
      <c r="K1529" s="44"/>
      <c r="L1529" s="45"/>
      <c r="P1529" s="45"/>
      <c r="Q1529" s="48"/>
      <c r="R1529" s="44"/>
      <c r="T1529" s="44"/>
      <c r="X1529" s="46"/>
      <c r="Y1529" s="46"/>
      <c r="Z1529" s="46"/>
      <c r="AA1529" s="101"/>
    </row>
    <row r="1530" spans="4:27" s="43" customFormat="1" ht="15" customHeight="1">
      <c r="D1530" s="44"/>
      <c r="K1530" s="44"/>
      <c r="L1530" s="45"/>
      <c r="P1530" s="45"/>
      <c r="Q1530" s="48"/>
      <c r="R1530" s="44"/>
      <c r="T1530" s="44"/>
      <c r="X1530" s="46"/>
      <c r="Y1530" s="46"/>
      <c r="Z1530" s="46"/>
      <c r="AA1530" s="101"/>
    </row>
    <row r="1531" spans="4:27" s="43" customFormat="1" ht="15" customHeight="1">
      <c r="D1531" s="44"/>
      <c r="K1531" s="44"/>
      <c r="L1531" s="45"/>
      <c r="P1531" s="45"/>
      <c r="Q1531" s="48"/>
      <c r="R1531" s="44"/>
      <c r="T1531" s="44"/>
      <c r="X1531" s="46"/>
      <c r="Y1531" s="46"/>
      <c r="Z1531" s="46"/>
      <c r="AA1531" s="101"/>
    </row>
    <row r="1532" spans="4:27" s="43" customFormat="1" ht="15" customHeight="1">
      <c r="D1532" s="44"/>
      <c r="K1532" s="44"/>
      <c r="L1532" s="45"/>
      <c r="P1532" s="45"/>
      <c r="Q1532" s="48"/>
      <c r="R1532" s="44"/>
      <c r="T1532" s="44"/>
      <c r="X1532" s="46"/>
      <c r="Y1532" s="46"/>
      <c r="Z1532" s="46"/>
      <c r="AA1532" s="101"/>
    </row>
    <row r="1533" spans="4:27" s="43" customFormat="1" ht="15" customHeight="1">
      <c r="D1533" s="44"/>
      <c r="K1533" s="44"/>
      <c r="L1533" s="45"/>
      <c r="P1533" s="45"/>
      <c r="Q1533" s="48"/>
      <c r="R1533" s="44"/>
      <c r="T1533" s="44"/>
      <c r="X1533" s="46"/>
      <c r="Y1533" s="46"/>
      <c r="Z1533" s="46"/>
      <c r="AA1533" s="101"/>
    </row>
    <row r="1534" spans="4:27" s="43" customFormat="1" ht="15" customHeight="1">
      <c r="D1534" s="44"/>
      <c r="K1534" s="44"/>
      <c r="L1534" s="45"/>
      <c r="P1534" s="45"/>
      <c r="Q1534" s="48"/>
      <c r="R1534" s="44"/>
      <c r="T1534" s="44"/>
      <c r="X1534" s="46"/>
      <c r="Y1534" s="46"/>
      <c r="Z1534" s="46"/>
      <c r="AA1534" s="101"/>
    </row>
    <row r="1535" spans="4:27" s="43" customFormat="1" ht="15" customHeight="1">
      <c r="D1535" s="44"/>
      <c r="K1535" s="44"/>
      <c r="L1535" s="45"/>
      <c r="P1535" s="45"/>
      <c r="Q1535" s="48"/>
      <c r="R1535" s="44"/>
      <c r="T1535" s="67"/>
      <c r="X1535" s="46"/>
      <c r="Y1535" s="46"/>
      <c r="Z1535" s="46"/>
      <c r="AA1535" s="101"/>
    </row>
    <row r="1536" spans="4:27" s="43" customFormat="1" ht="15" customHeight="1">
      <c r="D1536" s="44"/>
      <c r="K1536" s="44"/>
      <c r="L1536" s="45"/>
      <c r="P1536" s="45"/>
      <c r="Q1536" s="48"/>
      <c r="R1536" s="44"/>
      <c r="T1536" s="67"/>
      <c r="X1536" s="46"/>
      <c r="Y1536" s="46"/>
      <c r="Z1536" s="46"/>
      <c r="AA1536" s="101"/>
    </row>
    <row r="1537" spans="4:27" s="43" customFormat="1" ht="15" customHeight="1">
      <c r="D1537" s="44"/>
      <c r="K1537" s="44"/>
      <c r="L1537" s="45"/>
      <c r="P1537" s="45"/>
      <c r="Q1537" s="48"/>
      <c r="R1537" s="44"/>
      <c r="T1537" s="67"/>
      <c r="X1537" s="46"/>
      <c r="Y1537" s="46"/>
      <c r="Z1537" s="46"/>
      <c r="AA1537" s="101"/>
    </row>
    <row r="1538" spans="4:27" s="43" customFormat="1" ht="15" customHeight="1">
      <c r="D1538" s="44"/>
      <c r="K1538" s="44"/>
      <c r="L1538" s="45"/>
      <c r="P1538" s="45"/>
      <c r="Q1538" s="48"/>
      <c r="R1538" s="44"/>
      <c r="T1538" s="67"/>
      <c r="X1538" s="46"/>
      <c r="Y1538" s="46"/>
      <c r="Z1538" s="46"/>
      <c r="AA1538" s="101"/>
    </row>
    <row r="1539" spans="4:27" s="43" customFormat="1">
      <c r="D1539" s="44"/>
      <c r="K1539" s="44"/>
      <c r="L1539" s="45"/>
      <c r="P1539" s="45"/>
      <c r="Q1539" s="48"/>
      <c r="R1539" s="44"/>
      <c r="T1539" s="44"/>
      <c r="X1539" s="99"/>
      <c r="Y1539" s="46"/>
      <c r="Z1539" s="46"/>
      <c r="AA1539" s="101"/>
    </row>
    <row r="1540" spans="4:27" s="43" customFormat="1">
      <c r="D1540" s="44"/>
      <c r="K1540" s="44"/>
      <c r="L1540" s="45"/>
      <c r="P1540" s="45"/>
      <c r="Q1540" s="48"/>
      <c r="R1540" s="44"/>
      <c r="T1540" s="44"/>
      <c r="X1540" s="99"/>
      <c r="Y1540" s="46"/>
      <c r="Z1540" s="46"/>
      <c r="AA1540" s="101"/>
    </row>
    <row r="1541" spans="4:27" s="43" customFormat="1">
      <c r="D1541" s="44"/>
      <c r="K1541" s="44"/>
      <c r="L1541" s="45"/>
      <c r="P1541" s="45"/>
      <c r="Q1541" s="48"/>
      <c r="R1541" s="44"/>
      <c r="T1541" s="44"/>
      <c r="X1541" s="99"/>
      <c r="Y1541" s="46"/>
      <c r="Z1541" s="46"/>
      <c r="AA1541" s="101"/>
    </row>
    <row r="1542" spans="4:27" s="43" customFormat="1">
      <c r="D1542" s="44"/>
      <c r="K1542" s="44"/>
      <c r="L1542" s="45"/>
      <c r="P1542" s="45"/>
      <c r="Q1542" s="48"/>
      <c r="R1542" s="44"/>
      <c r="T1542" s="44"/>
      <c r="X1542" s="99"/>
      <c r="Y1542" s="46"/>
      <c r="Z1542" s="46"/>
      <c r="AA1542" s="101"/>
    </row>
    <row r="1543" spans="4:27" s="43" customFormat="1">
      <c r="D1543" s="44"/>
      <c r="K1543" s="44"/>
      <c r="L1543" s="45"/>
      <c r="P1543" s="45"/>
      <c r="Q1543" s="48"/>
      <c r="R1543" s="44"/>
      <c r="T1543" s="67"/>
      <c r="X1543" s="99"/>
      <c r="Y1543" s="46"/>
      <c r="Z1543" s="46"/>
      <c r="AA1543" s="101"/>
    </row>
    <row r="1544" spans="4:27" s="43" customFormat="1">
      <c r="D1544" s="44"/>
      <c r="K1544" s="44"/>
      <c r="L1544" s="45"/>
      <c r="P1544" s="45"/>
      <c r="Q1544" s="48"/>
      <c r="R1544" s="44"/>
      <c r="T1544" s="67"/>
      <c r="X1544" s="99"/>
      <c r="Y1544" s="46"/>
      <c r="Z1544" s="46"/>
      <c r="AA1544" s="101"/>
    </row>
    <row r="1545" spans="4:27" s="43" customFormat="1" ht="15" customHeight="1">
      <c r="D1545" s="44"/>
      <c r="K1545" s="44"/>
      <c r="L1545" s="45"/>
      <c r="P1545" s="45"/>
      <c r="Q1545" s="48"/>
      <c r="R1545" s="44"/>
      <c r="T1545" s="67"/>
      <c r="X1545" s="46"/>
      <c r="Y1545" s="46"/>
      <c r="Z1545" s="46"/>
      <c r="AA1545" s="101"/>
    </row>
    <row r="1546" spans="4:27" s="43" customFormat="1" ht="15" customHeight="1">
      <c r="D1546" s="44"/>
      <c r="K1546" s="44"/>
      <c r="L1546" s="45"/>
      <c r="P1546" s="45"/>
      <c r="Q1546" s="48"/>
      <c r="R1546" s="44"/>
      <c r="T1546" s="44"/>
      <c r="X1546" s="46"/>
      <c r="Y1546" s="46"/>
      <c r="Z1546" s="46"/>
      <c r="AA1546" s="101"/>
    </row>
    <row r="1547" spans="4:27" s="43" customFormat="1" ht="15" customHeight="1">
      <c r="D1547" s="44"/>
      <c r="K1547" s="44"/>
      <c r="L1547" s="45"/>
      <c r="P1547" s="45"/>
      <c r="Q1547" s="48"/>
      <c r="R1547" s="44"/>
      <c r="T1547" s="44"/>
      <c r="X1547" s="46"/>
      <c r="Y1547" s="46"/>
      <c r="Z1547" s="46"/>
      <c r="AA1547" s="101"/>
    </row>
    <row r="1548" spans="4:27" s="43" customFormat="1" ht="15" customHeight="1">
      <c r="D1548" s="44"/>
      <c r="K1548" s="44"/>
      <c r="L1548" s="45"/>
      <c r="P1548" s="45"/>
      <c r="Q1548" s="48"/>
      <c r="R1548" s="44"/>
      <c r="T1548" s="44"/>
      <c r="X1548" s="46"/>
      <c r="Y1548" s="46"/>
      <c r="Z1548" s="46"/>
      <c r="AA1548" s="101"/>
    </row>
    <row r="1549" spans="4:27" s="43" customFormat="1" ht="15" customHeight="1">
      <c r="D1549" s="44"/>
      <c r="K1549" s="44"/>
      <c r="L1549" s="45"/>
      <c r="P1549" s="45"/>
      <c r="Q1549" s="48"/>
      <c r="R1549" s="44"/>
      <c r="T1549" s="44"/>
      <c r="X1549" s="46"/>
      <c r="Y1549" s="46"/>
      <c r="Z1549" s="46"/>
      <c r="AA1549" s="101"/>
    </row>
    <row r="1550" spans="4:27" s="43" customFormat="1" ht="15" customHeight="1">
      <c r="D1550" s="44"/>
      <c r="K1550" s="44"/>
      <c r="L1550" s="45"/>
      <c r="P1550" s="45"/>
      <c r="Q1550" s="48"/>
      <c r="R1550" s="44"/>
      <c r="T1550" s="44"/>
      <c r="X1550" s="46"/>
      <c r="Y1550" s="46"/>
      <c r="Z1550" s="46"/>
      <c r="AA1550" s="101"/>
    </row>
    <row r="1551" spans="4:27" s="43" customFormat="1" ht="15" customHeight="1">
      <c r="D1551" s="44"/>
      <c r="K1551" s="44"/>
      <c r="L1551" s="45"/>
      <c r="P1551" s="45"/>
      <c r="Q1551" s="48"/>
      <c r="R1551" s="44"/>
      <c r="T1551" s="44"/>
      <c r="X1551" s="46"/>
      <c r="Y1551" s="46"/>
      <c r="Z1551" s="46"/>
      <c r="AA1551" s="101"/>
    </row>
    <row r="1552" spans="4:27" s="43" customFormat="1" ht="15" customHeight="1">
      <c r="D1552" s="44"/>
      <c r="K1552" s="44"/>
      <c r="L1552" s="45"/>
      <c r="P1552" s="45"/>
      <c r="Q1552" s="48"/>
      <c r="R1552" s="44"/>
      <c r="T1552" s="44"/>
      <c r="X1552" s="46"/>
      <c r="Y1552" s="46"/>
      <c r="Z1552" s="46"/>
      <c r="AA1552" s="101"/>
    </row>
    <row r="1553" spans="4:27" s="43" customFormat="1" ht="15" customHeight="1">
      <c r="D1553" s="44"/>
      <c r="K1553" s="44"/>
      <c r="L1553" s="45"/>
      <c r="P1553" s="45"/>
      <c r="Q1553" s="48"/>
      <c r="R1553" s="44"/>
      <c r="T1553" s="44"/>
      <c r="X1553" s="46"/>
      <c r="Y1553" s="46"/>
      <c r="Z1553" s="46"/>
      <c r="AA1553" s="101"/>
    </row>
    <row r="1554" spans="4:27" s="43" customFormat="1" ht="15" customHeight="1">
      <c r="D1554" s="44"/>
      <c r="K1554" s="44"/>
      <c r="L1554" s="45"/>
      <c r="P1554" s="45"/>
      <c r="Q1554" s="48"/>
      <c r="R1554" s="44"/>
      <c r="T1554" s="44"/>
      <c r="X1554" s="46"/>
      <c r="Y1554" s="46"/>
      <c r="Z1554" s="46"/>
      <c r="AA1554" s="101"/>
    </row>
    <row r="1555" spans="4:27" s="43" customFormat="1" ht="15" customHeight="1">
      <c r="D1555" s="44"/>
      <c r="K1555" s="44"/>
      <c r="L1555" s="45"/>
      <c r="P1555" s="45"/>
      <c r="Q1555" s="48"/>
      <c r="R1555" s="44"/>
      <c r="T1555" s="44"/>
      <c r="X1555" s="46"/>
      <c r="Y1555" s="46"/>
      <c r="Z1555" s="46"/>
      <c r="AA1555" s="101"/>
    </row>
    <row r="1556" spans="4:27" s="43" customFormat="1" ht="15" customHeight="1">
      <c r="D1556" s="44"/>
      <c r="K1556" s="44"/>
      <c r="L1556" s="45"/>
      <c r="P1556" s="45"/>
      <c r="Q1556" s="48"/>
      <c r="R1556" s="44"/>
      <c r="T1556" s="44"/>
      <c r="X1556" s="46"/>
      <c r="Y1556" s="46"/>
      <c r="Z1556" s="46"/>
      <c r="AA1556" s="101"/>
    </row>
    <row r="1557" spans="4:27" s="43" customFormat="1" ht="15" customHeight="1">
      <c r="D1557" s="44"/>
      <c r="K1557" s="44"/>
      <c r="L1557" s="45"/>
      <c r="P1557" s="45"/>
      <c r="Q1557" s="48"/>
      <c r="R1557" s="44"/>
      <c r="T1557" s="44"/>
      <c r="X1557" s="46"/>
      <c r="Y1557" s="46"/>
      <c r="Z1557" s="46"/>
      <c r="AA1557" s="101"/>
    </row>
    <row r="1558" spans="4:27" s="43" customFormat="1" ht="15" customHeight="1">
      <c r="D1558" s="44"/>
      <c r="K1558" s="44"/>
      <c r="L1558" s="45"/>
      <c r="P1558" s="45"/>
      <c r="Q1558" s="48"/>
      <c r="R1558" s="44"/>
      <c r="T1558" s="44"/>
      <c r="X1558" s="46"/>
      <c r="Y1558" s="46"/>
      <c r="Z1558" s="46"/>
      <c r="AA1558" s="101"/>
    </row>
    <row r="1559" spans="4:27" s="43" customFormat="1" ht="15" customHeight="1">
      <c r="D1559" s="44"/>
      <c r="K1559" s="44"/>
      <c r="L1559" s="45"/>
      <c r="P1559" s="45"/>
      <c r="Q1559" s="48"/>
      <c r="R1559" s="44"/>
      <c r="T1559" s="44"/>
      <c r="X1559" s="46"/>
      <c r="Y1559" s="46"/>
      <c r="Z1559" s="46"/>
      <c r="AA1559" s="101"/>
    </row>
    <row r="1560" spans="4:27" s="43" customFormat="1" ht="15" customHeight="1">
      <c r="D1560" s="44"/>
      <c r="K1560" s="44"/>
      <c r="L1560" s="45"/>
      <c r="P1560" s="45"/>
      <c r="Q1560" s="48"/>
      <c r="R1560" s="44"/>
      <c r="T1560" s="44"/>
      <c r="X1560" s="46"/>
      <c r="Y1560" s="46"/>
      <c r="Z1560" s="46"/>
      <c r="AA1560" s="101"/>
    </row>
    <row r="1561" spans="4:27" s="43" customFormat="1" ht="15" customHeight="1">
      <c r="D1561" s="44"/>
      <c r="K1561" s="44"/>
      <c r="L1561" s="45"/>
      <c r="P1561" s="45"/>
      <c r="Q1561" s="48"/>
      <c r="R1561" s="44"/>
      <c r="T1561" s="44"/>
      <c r="X1561" s="46"/>
      <c r="Y1561" s="46"/>
      <c r="Z1561" s="46"/>
      <c r="AA1561" s="101"/>
    </row>
    <row r="1562" spans="4:27" s="43" customFormat="1" ht="15" customHeight="1">
      <c r="D1562" s="44"/>
      <c r="K1562" s="44"/>
      <c r="L1562" s="45"/>
      <c r="P1562" s="45"/>
      <c r="Q1562" s="48"/>
      <c r="R1562" s="44"/>
      <c r="T1562" s="44"/>
      <c r="X1562" s="46"/>
      <c r="Y1562" s="46"/>
      <c r="Z1562" s="46"/>
      <c r="AA1562" s="101"/>
    </row>
    <row r="1563" spans="4:27" s="43" customFormat="1" ht="15" customHeight="1">
      <c r="D1563" s="44"/>
      <c r="K1563" s="44"/>
      <c r="L1563" s="45"/>
      <c r="P1563" s="45"/>
      <c r="Q1563" s="48"/>
      <c r="R1563" s="44"/>
      <c r="T1563" s="44"/>
      <c r="X1563" s="46"/>
      <c r="Y1563" s="46"/>
      <c r="Z1563" s="46"/>
      <c r="AA1563" s="101"/>
    </row>
    <row r="1564" spans="4:27" s="43" customFormat="1" ht="15" customHeight="1">
      <c r="D1564" s="44"/>
      <c r="K1564" s="44"/>
      <c r="L1564" s="45"/>
      <c r="P1564" s="45"/>
      <c r="Q1564" s="48"/>
      <c r="R1564" s="44"/>
      <c r="T1564" s="44"/>
      <c r="X1564" s="46"/>
      <c r="Y1564" s="46"/>
      <c r="Z1564" s="46"/>
      <c r="AA1564" s="101"/>
    </row>
    <row r="1565" spans="4:27" s="43" customFormat="1" ht="15" customHeight="1">
      <c r="D1565" s="44"/>
      <c r="K1565" s="44"/>
      <c r="L1565" s="45"/>
      <c r="P1565" s="45"/>
      <c r="Q1565" s="48"/>
      <c r="R1565" s="44"/>
      <c r="T1565" s="67"/>
      <c r="X1565" s="46"/>
      <c r="Y1565" s="46"/>
      <c r="Z1565" s="46"/>
      <c r="AA1565" s="101"/>
    </row>
    <row r="1566" spans="4:27" s="43" customFormat="1" ht="15" customHeight="1">
      <c r="D1566" s="44"/>
      <c r="K1566" s="44"/>
      <c r="L1566" s="45"/>
      <c r="P1566" s="45"/>
      <c r="Q1566" s="48"/>
      <c r="R1566" s="44"/>
      <c r="T1566" s="67"/>
      <c r="X1566" s="46"/>
      <c r="Y1566" s="46"/>
      <c r="Z1566" s="46"/>
      <c r="AA1566" s="101"/>
    </row>
    <row r="1567" spans="4:27" s="43" customFormat="1" ht="15" customHeight="1">
      <c r="D1567" s="44"/>
      <c r="K1567" s="44"/>
      <c r="L1567" s="45"/>
      <c r="P1567" s="45"/>
      <c r="Q1567" s="48"/>
      <c r="R1567" s="44"/>
      <c r="T1567" s="67"/>
      <c r="X1567" s="46"/>
      <c r="Y1567" s="46"/>
      <c r="Z1567" s="46"/>
      <c r="AA1567" s="101"/>
    </row>
    <row r="1568" spans="4:27" s="43" customFormat="1" ht="15" customHeight="1">
      <c r="D1568" s="44"/>
      <c r="K1568" s="44"/>
      <c r="L1568" s="45"/>
      <c r="P1568" s="45"/>
      <c r="Q1568" s="48"/>
      <c r="R1568" s="44"/>
      <c r="T1568" s="67"/>
      <c r="X1568" s="46"/>
      <c r="Y1568" s="46"/>
      <c r="Z1568" s="46"/>
      <c r="AA1568" s="101"/>
    </row>
    <row r="1569" spans="4:27" s="43" customFormat="1" ht="15" customHeight="1">
      <c r="D1569" s="44"/>
      <c r="K1569" s="44"/>
      <c r="L1569" s="45"/>
      <c r="P1569" s="45"/>
      <c r="Q1569" s="48"/>
      <c r="R1569" s="44"/>
      <c r="T1569" s="67"/>
      <c r="X1569" s="46"/>
      <c r="Y1569" s="46"/>
      <c r="Z1569" s="46"/>
      <c r="AA1569" s="101"/>
    </row>
    <row r="1570" spans="4:27" s="43" customFormat="1" ht="15" customHeight="1">
      <c r="D1570" s="44"/>
      <c r="K1570" s="44"/>
      <c r="L1570" s="45"/>
      <c r="P1570" s="45"/>
      <c r="Q1570" s="48"/>
      <c r="R1570" s="44"/>
      <c r="T1570" s="67"/>
      <c r="X1570" s="46"/>
      <c r="Y1570" s="46"/>
      <c r="Z1570" s="46"/>
      <c r="AA1570" s="101"/>
    </row>
    <row r="1571" spans="4:27" s="43" customFormat="1" ht="15" customHeight="1">
      <c r="D1571" s="44"/>
      <c r="K1571" s="44"/>
      <c r="L1571" s="45"/>
      <c r="P1571" s="45"/>
      <c r="Q1571" s="48"/>
      <c r="R1571" s="44"/>
      <c r="T1571" s="44"/>
      <c r="X1571" s="46"/>
      <c r="Y1571" s="46"/>
      <c r="Z1571" s="46"/>
      <c r="AA1571" s="101"/>
    </row>
    <row r="1572" spans="4:27" s="43" customFormat="1">
      <c r="D1572" s="44"/>
      <c r="K1572" s="44"/>
      <c r="L1572" s="45"/>
      <c r="P1572" s="45"/>
      <c r="Q1572" s="48"/>
      <c r="R1572" s="44"/>
      <c r="T1572" s="44"/>
      <c r="X1572" s="99"/>
      <c r="Y1572" s="46"/>
      <c r="Z1572" s="46"/>
      <c r="AA1572" s="101"/>
    </row>
    <row r="1573" spans="4:27" s="43" customFormat="1">
      <c r="D1573" s="44"/>
      <c r="K1573" s="44"/>
      <c r="L1573" s="45"/>
      <c r="P1573" s="45"/>
      <c r="Q1573" s="48"/>
      <c r="R1573" s="44"/>
      <c r="T1573" s="44"/>
      <c r="X1573" s="99"/>
      <c r="Y1573" s="46"/>
      <c r="Z1573" s="46"/>
      <c r="AA1573" s="101"/>
    </row>
    <row r="1574" spans="4:27" s="43" customFormat="1">
      <c r="D1574" s="44"/>
      <c r="K1574" s="44"/>
      <c r="L1574" s="45"/>
      <c r="P1574" s="45"/>
      <c r="Q1574" s="48"/>
      <c r="R1574" s="44"/>
      <c r="T1574" s="67"/>
      <c r="X1574" s="99"/>
      <c r="Y1574" s="46"/>
      <c r="Z1574" s="46"/>
      <c r="AA1574" s="101"/>
    </row>
    <row r="1575" spans="4:27" s="43" customFormat="1" ht="15" customHeight="1">
      <c r="D1575" s="44"/>
      <c r="K1575" s="44"/>
      <c r="L1575" s="45"/>
      <c r="P1575" s="45"/>
      <c r="Q1575" s="48"/>
      <c r="R1575" s="44"/>
      <c r="T1575" s="44"/>
      <c r="X1575" s="46"/>
      <c r="Y1575" s="46"/>
      <c r="Z1575" s="46"/>
      <c r="AA1575" s="101"/>
    </row>
    <row r="1576" spans="4:27" s="43" customFormat="1" ht="15" customHeight="1">
      <c r="D1576" s="44"/>
      <c r="K1576" s="44"/>
      <c r="L1576" s="45"/>
      <c r="P1576" s="45"/>
      <c r="Q1576" s="48"/>
      <c r="R1576" s="44"/>
      <c r="T1576" s="44"/>
      <c r="X1576" s="46"/>
      <c r="Y1576" s="46"/>
      <c r="Z1576" s="46"/>
      <c r="AA1576" s="101"/>
    </row>
    <row r="1577" spans="4:27" s="43" customFormat="1" ht="15" customHeight="1">
      <c r="D1577" s="44"/>
      <c r="K1577" s="44"/>
      <c r="L1577" s="45"/>
      <c r="P1577" s="45"/>
      <c r="Q1577" s="48"/>
      <c r="R1577" s="44"/>
      <c r="T1577" s="44"/>
      <c r="X1577" s="46"/>
      <c r="Y1577" s="46"/>
      <c r="Z1577" s="46"/>
      <c r="AA1577" s="101"/>
    </row>
    <row r="1578" spans="4:27" s="43" customFormat="1" ht="15" customHeight="1">
      <c r="D1578" s="44"/>
      <c r="K1578" s="44"/>
      <c r="L1578" s="45"/>
      <c r="P1578" s="45"/>
      <c r="Q1578" s="48"/>
      <c r="R1578" s="44"/>
      <c r="T1578" s="44"/>
      <c r="X1578" s="46"/>
      <c r="Y1578" s="46"/>
      <c r="Z1578" s="46"/>
      <c r="AA1578" s="101"/>
    </row>
    <row r="1579" spans="4:27" s="43" customFormat="1" ht="15" customHeight="1">
      <c r="D1579" s="44"/>
      <c r="K1579" s="44"/>
      <c r="L1579" s="45"/>
      <c r="P1579" s="45"/>
      <c r="Q1579" s="48"/>
      <c r="R1579" s="44"/>
      <c r="T1579" s="44"/>
      <c r="X1579" s="46"/>
      <c r="Y1579" s="46"/>
      <c r="Z1579" s="46"/>
      <c r="AA1579" s="101"/>
    </row>
    <row r="1580" spans="4:27" s="43" customFormat="1" ht="15" customHeight="1">
      <c r="D1580" s="44"/>
      <c r="K1580" s="44"/>
      <c r="L1580" s="45"/>
      <c r="P1580" s="45"/>
      <c r="Q1580" s="48"/>
      <c r="R1580" s="44"/>
      <c r="T1580" s="44"/>
      <c r="X1580" s="46"/>
      <c r="Y1580" s="46"/>
      <c r="Z1580" s="46"/>
      <c r="AA1580" s="101"/>
    </row>
    <row r="1581" spans="4:27" s="43" customFormat="1" ht="15" customHeight="1">
      <c r="D1581" s="44"/>
      <c r="K1581" s="44"/>
      <c r="L1581" s="45"/>
      <c r="P1581" s="45"/>
      <c r="Q1581" s="48"/>
      <c r="R1581" s="44"/>
      <c r="T1581" s="44"/>
      <c r="X1581" s="46"/>
      <c r="Y1581" s="46"/>
      <c r="Z1581" s="46"/>
      <c r="AA1581" s="101"/>
    </row>
    <row r="1582" spans="4:27" s="43" customFormat="1" ht="15" customHeight="1">
      <c r="D1582" s="44"/>
      <c r="K1582" s="44"/>
      <c r="L1582" s="45"/>
      <c r="P1582" s="45"/>
      <c r="Q1582" s="48"/>
      <c r="R1582" s="44"/>
      <c r="T1582" s="44"/>
      <c r="X1582" s="46"/>
      <c r="Y1582" s="46"/>
      <c r="Z1582" s="46"/>
      <c r="AA1582" s="101"/>
    </row>
    <row r="1583" spans="4:27" s="43" customFormat="1" ht="15" customHeight="1">
      <c r="D1583" s="44"/>
      <c r="K1583" s="44"/>
      <c r="L1583" s="45"/>
      <c r="P1583" s="45"/>
      <c r="Q1583" s="48"/>
      <c r="R1583" s="44"/>
      <c r="T1583" s="44"/>
      <c r="X1583" s="46"/>
      <c r="Y1583" s="46"/>
      <c r="Z1583" s="46"/>
      <c r="AA1583" s="101"/>
    </row>
    <row r="1584" spans="4:27" s="43" customFormat="1" ht="15" customHeight="1">
      <c r="D1584" s="44"/>
      <c r="K1584" s="44"/>
      <c r="L1584" s="45"/>
      <c r="P1584" s="45"/>
      <c r="Q1584" s="48"/>
      <c r="R1584" s="44"/>
      <c r="T1584" s="44"/>
      <c r="X1584" s="46"/>
      <c r="Y1584" s="46"/>
      <c r="Z1584" s="46"/>
      <c r="AA1584" s="101"/>
    </row>
    <row r="1585" spans="4:27" s="43" customFormat="1" ht="15" customHeight="1">
      <c r="D1585" s="44"/>
      <c r="K1585" s="44"/>
      <c r="L1585" s="45"/>
      <c r="P1585" s="45"/>
      <c r="Q1585" s="48"/>
      <c r="R1585" s="44"/>
      <c r="T1585" s="44"/>
      <c r="X1585" s="46"/>
      <c r="Y1585" s="46"/>
      <c r="Z1585" s="46"/>
      <c r="AA1585" s="101"/>
    </row>
    <row r="1586" spans="4:27" s="43" customFormat="1" ht="15" customHeight="1">
      <c r="D1586" s="44"/>
      <c r="K1586" s="44"/>
      <c r="L1586" s="45"/>
      <c r="P1586" s="45"/>
      <c r="Q1586" s="48"/>
      <c r="R1586" s="44"/>
      <c r="T1586" s="44"/>
      <c r="X1586" s="46"/>
      <c r="Y1586" s="46"/>
      <c r="Z1586" s="46"/>
      <c r="AA1586" s="101"/>
    </row>
    <row r="1587" spans="4:27" s="43" customFormat="1" ht="15" customHeight="1">
      <c r="D1587" s="44"/>
      <c r="K1587" s="44"/>
      <c r="L1587" s="45"/>
      <c r="P1587" s="45"/>
      <c r="Q1587" s="48"/>
      <c r="R1587" s="44"/>
      <c r="T1587" s="44"/>
      <c r="X1587" s="46"/>
      <c r="Y1587" s="46"/>
      <c r="Z1587" s="46"/>
      <c r="AA1587" s="101"/>
    </row>
    <row r="1588" spans="4:27" s="43" customFormat="1" ht="15" customHeight="1">
      <c r="D1588" s="44"/>
      <c r="K1588" s="44"/>
      <c r="L1588" s="45"/>
      <c r="P1588" s="45"/>
      <c r="Q1588" s="48"/>
      <c r="R1588" s="44"/>
      <c r="T1588" s="44"/>
      <c r="X1588" s="46"/>
      <c r="Y1588" s="46"/>
      <c r="Z1588" s="46"/>
      <c r="AA1588" s="101"/>
    </row>
    <row r="1589" spans="4:27" s="43" customFormat="1" ht="15" customHeight="1">
      <c r="D1589" s="44"/>
      <c r="K1589" s="44"/>
      <c r="L1589" s="45"/>
      <c r="P1589" s="45"/>
      <c r="Q1589" s="48"/>
      <c r="R1589" s="44"/>
      <c r="T1589" s="44"/>
      <c r="X1589" s="46"/>
      <c r="Y1589" s="46"/>
      <c r="Z1589" s="46"/>
      <c r="AA1589" s="101"/>
    </row>
    <row r="1590" spans="4:27" s="43" customFormat="1" ht="15" customHeight="1">
      <c r="D1590" s="44"/>
      <c r="K1590" s="44"/>
      <c r="L1590" s="45"/>
      <c r="P1590" s="45"/>
      <c r="Q1590" s="48"/>
      <c r="R1590" s="44"/>
      <c r="T1590" s="67"/>
      <c r="X1590" s="46"/>
      <c r="Y1590" s="46"/>
      <c r="Z1590" s="46"/>
      <c r="AA1590" s="101"/>
    </row>
    <row r="1591" spans="4:27" s="43" customFormat="1" ht="15" customHeight="1">
      <c r="D1591" s="44"/>
      <c r="K1591" s="44"/>
      <c r="L1591" s="45"/>
      <c r="P1591" s="45"/>
      <c r="Q1591" s="48"/>
      <c r="R1591" s="44"/>
      <c r="T1591" s="44"/>
      <c r="X1591" s="46"/>
      <c r="Y1591" s="46"/>
      <c r="Z1591" s="46"/>
      <c r="AA1591" s="101"/>
    </row>
    <row r="1592" spans="4:27" s="43" customFormat="1" ht="15" customHeight="1">
      <c r="D1592" s="44"/>
      <c r="K1592" s="44"/>
      <c r="L1592" s="45"/>
      <c r="P1592" s="45"/>
      <c r="Q1592" s="48"/>
      <c r="R1592" s="44"/>
      <c r="T1592" s="44"/>
      <c r="X1592" s="46"/>
      <c r="Y1592" s="46"/>
      <c r="Z1592" s="46"/>
      <c r="AA1592" s="101"/>
    </row>
    <row r="1593" spans="4:27" s="43" customFormat="1" ht="15" customHeight="1">
      <c r="D1593" s="44"/>
      <c r="K1593" s="44"/>
      <c r="L1593" s="45"/>
      <c r="P1593" s="45"/>
      <c r="Q1593" s="48"/>
      <c r="R1593" s="44"/>
      <c r="T1593" s="44"/>
      <c r="X1593" s="46"/>
      <c r="Y1593" s="46"/>
      <c r="Z1593" s="46"/>
      <c r="AA1593" s="101"/>
    </row>
    <row r="1594" spans="4:27" s="43" customFormat="1" ht="15" customHeight="1">
      <c r="D1594" s="44"/>
      <c r="K1594" s="44"/>
      <c r="L1594" s="45"/>
      <c r="P1594" s="45"/>
      <c r="Q1594" s="48"/>
      <c r="R1594" s="44"/>
      <c r="T1594" s="44"/>
      <c r="X1594" s="46"/>
      <c r="Y1594" s="46"/>
      <c r="Z1594" s="46"/>
      <c r="AA1594" s="101"/>
    </row>
    <row r="1595" spans="4:27" s="43" customFormat="1" ht="15" customHeight="1">
      <c r="D1595" s="44"/>
      <c r="K1595" s="44"/>
      <c r="L1595" s="45"/>
      <c r="P1595" s="45"/>
      <c r="Q1595" s="48"/>
      <c r="R1595" s="44"/>
      <c r="T1595" s="44"/>
      <c r="X1595" s="46"/>
      <c r="Y1595" s="46"/>
      <c r="Z1595" s="46"/>
      <c r="AA1595" s="101"/>
    </row>
    <row r="1596" spans="4:27" s="43" customFormat="1">
      <c r="D1596" s="44"/>
      <c r="K1596" s="44"/>
      <c r="L1596" s="45"/>
      <c r="P1596" s="45"/>
      <c r="Q1596" s="48"/>
      <c r="R1596" s="44"/>
      <c r="T1596" s="67"/>
      <c r="X1596" s="99"/>
      <c r="Y1596" s="46"/>
      <c r="Z1596" s="46"/>
      <c r="AA1596" s="101"/>
    </row>
    <row r="1597" spans="4:27" s="43" customFormat="1" ht="15" customHeight="1">
      <c r="D1597" s="44"/>
      <c r="K1597" s="44"/>
      <c r="L1597" s="45"/>
      <c r="P1597" s="45"/>
      <c r="Q1597" s="48"/>
      <c r="R1597" s="44"/>
      <c r="T1597" s="44"/>
      <c r="X1597" s="46"/>
      <c r="Y1597" s="46"/>
      <c r="Z1597" s="46"/>
      <c r="AA1597" s="101"/>
    </row>
    <row r="1598" spans="4:27" s="43" customFormat="1" ht="15" customHeight="1">
      <c r="D1598" s="44"/>
      <c r="K1598" s="44"/>
      <c r="L1598" s="45"/>
      <c r="P1598" s="45"/>
      <c r="Q1598" s="48"/>
      <c r="R1598" s="44"/>
      <c r="T1598" s="44"/>
      <c r="X1598" s="46"/>
      <c r="Y1598" s="46"/>
      <c r="Z1598" s="46"/>
      <c r="AA1598" s="101"/>
    </row>
    <row r="1599" spans="4:27" s="43" customFormat="1" ht="15" customHeight="1">
      <c r="D1599" s="44"/>
      <c r="K1599" s="44"/>
      <c r="L1599" s="45"/>
      <c r="P1599" s="45"/>
      <c r="Q1599" s="48"/>
      <c r="R1599" s="44"/>
      <c r="T1599" s="44"/>
      <c r="X1599" s="46"/>
      <c r="Y1599" s="46"/>
      <c r="Z1599" s="46"/>
      <c r="AA1599" s="101"/>
    </row>
    <row r="1600" spans="4:27" s="43" customFormat="1" ht="15" customHeight="1">
      <c r="D1600" s="44"/>
      <c r="K1600" s="44"/>
      <c r="L1600" s="45"/>
      <c r="P1600" s="45"/>
      <c r="Q1600" s="48"/>
      <c r="R1600" s="44"/>
      <c r="T1600" s="44"/>
      <c r="X1600" s="46"/>
      <c r="Y1600" s="46"/>
      <c r="Z1600" s="46"/>
      <c r="AA1600" s="101"/>
    </row>
    <row r="1601" spans="4:27" s="43" customFormat="1" ht="15" customHeight="1">
      <c r="D1601" s="44"/>
      <c r="K1601" s="44"/>
      <c r="L1601" s="45"/>
      <c r="P1601" s="45"/>
      <c r="Q1601" s="48"/>
      <c r="R1601" s="44"/>
      <c r="T1601" s="44"/>
      <c r="X1601" s="46"/>
      <c r="Y1601" s="46"/>
      <c r="Z1601" s="46"/>
      <c r="AA1601" s="101"/>
    </row>
    <row r="1602" spans="4:27" s="43" customFormat="1" ht="15" customHeight="1">
      <c r="D1602" s="44"/>
      <c r="K1602" s="44"/>
      <c r="L1602" s="45"/>
      <c r="P1602" s="45"/>
      <c r="Q1602" s="48"/>
      <c r="R1602" s="44"/>
      <c r="T1602" s="44"/>
      <c r="X1602" s="46"/>
      <c r="Y1602" s="46"/>
      <c r="Z1602" s="46"/>
      <c r="AA1602" s="101"/>
    </row>
    <row r="1603" spans="4:27" s="43" customFormat="1" ht="15" customHeight="1">
      <c r="D1603" s="44"/>
      <c r="K1603" s="44"/>
      <c r="L1603" s="45"/>
      <c r="P1603" s="45"/>
      <c r="Q1603" s="48"/>
      <c r="R1603" s="44"/>
      <c r="T1603" s="44"/>
      <c r="X1603" s="46"/>
      <c r="Y1603" s="46"/>
      <c r="Z1603" s="46"/>
      <c r="AA1603" s="101"/>
    </row>
    <row r="1604" spans="4:27" s="43" customFormat="1">
      <c r="D1604" s="44"/>
      <c r="K1604" s="44"/>
      <c r="L1604" s="45"/>
      <c r="P1604" s="45"/>
      <c r="Q1604" s="48"/>
      <c r="R1604" s="44"/>
      <c r="T1604" s="44"/>
      <c r="X1604" s="99"/>
      <c r="Y1604" s="46"/>
      <c r="Z1604" s="46"/>
      <c r="AA1604" s="101"/>
    </row>
    <row r="1605" spans="4:27" s="43" customFormat="1" ht="15" customHeight="1">
      <c r="D1605" s="44"/>
      <c r="K1605" s="44"/>
      <c r="L1605" s="45"/>
      <c r="P1605" s="45"/>
      <c r="Q1605" s="48"/>
      <c r="R1605" s="44"/>
      <c r="T1605" s="44"/>
      <c r="X1605" s="46"/>
      <c r="Y1605" s="46"/>
      <c r="Z1605" s="46"/>
      <c r="AA1605" s="101"/>
    </row>
    <row r="1606" spans="4:27" s="43" customFormat="1">
      <c r="D1606" s="44"/>
      <c r="K1606" s="44"/>
      <c r="L1606" s="45"/>
      <c r="P1606" s="45"/>
      <c r="Q1606" s="48"/>
      <c r="R1606" s="44"/>
      <c r="T1606" s="44"/>
      <c r="X1606" s="99"/>
      <c r="Y1606" s="46"/>
      <c r="Z1606" s="46"/>
      <c r="AA1606" s="101"/>
    </row>
    <row r="1607" spans="4:27" s="43" customFormat="1" ht="15" customHeight="1">
      <c r="D1607" s="44"/>
      <c r="K1607" s="44"/>
      <c r="L1607" s="45"/>
      <c r="P1607" s="45"/>
      <c r="Q1607" s="48"/>
      <c r="R1607" s="44"/>
      <c r="T1607" s="44"/>
      <c r="X1607" s="46"/>
      <c r="Y1607" s="46"/>
      <c r="Z1607" s="46"/>
      <c r="AA1607" s="101"/>
    </row>
    <row r="1608" spans="4:27" s="43" customFormat="1">
      <c r="D1608" s="44"/>
      <c r="K1608" s="44"/>
      <c r="L1608" s="45"/>
      <c r="P1608" s="45"/>
      <c r="Q1608" s="48"/>
      <c r="R1608" s="44"/>
      <c r="T1608" s="67"/>
      <c r="X1608" s="99"/>
      <c r="Y1608" s="46"/>
      <c r="Z1608" s="46"/>
      <c r="AA1608" s="101"/>
    </row>
    <row r="1609" spans="4:27" s="43" customFormat="1">
      <c r="D1609" s="44"/>
      <c r="K1609" s="44"/>
      <c r="L1609" s="45"/>
      <c r="P1609" s="45"/>
      <c r="Q1609" s="48"/>
      <c r="R1609" s="44"/>
      <c r="T1609" s="67"/>
      <c r="X1609" s="99"/>
      <c r="Y1609" s="46"/>
      <c r="Z1609" s="46"/>
      <c r="AA1609" s="101"/>
    </row>
    <row r="1610" spans="4:27" s="43" customFormat="1">
      <c r="D1610" s="44"/>
      <c r="K1610" s="44"/>
      <c r="L1610" s="45"/>
      <c r="P1610" s="45"/>
      <c r="Q1610" s="48"/>
      <c r="R1610" s="44"/>
      <c r="T1610" s="67"/>
      <c r="X1610" s="99"/>
      <c r="Y1610" s="46"/>
      <c r="Z1610" s="46"/>
      <c r="AA1610" s="101"/>
    </row>
    <row r="1611" spans="4:27" s="43" customFormat="1" ht="15" customHeight="1">
      <c r="D1611" s="44"/>
      <c r="K1611" s="44"/>
      <c r="L1611" s="45"/>
      <c r="P1611" s="45"/>
      <c r="Q1611" s="48"/>
      <c r="R1611" s="44"/>
      <c r="T1611" s="44"/>
      <c r="X1611" s="46"/>
      <c r="Y1611" s="46"/>
      <c r="Z1611" s="46"/>
      <c r="AA1611" s="101"/>
    </row>
    <row r="1612" spans="4:27" s="43" customFormat="1" ht="15" customHeight="1">
      <c r="D1612" s="44"/>
      <c r="K1612" s="44"/>
      <c r="L1612" s="45"/>
      <c r="P1612" s="45"/>
      <c r="Q1612" s="48"/>
      <c r="R1612" s="44"/>
      <c r="T1612" s="44"/>
      <c r="X1612" s="46"/>
      <c r="Y1612" s="46"/>
      <c r="Z1612" s="46"/>
      <c r="AA1612" s="101"/>
    </row>
    <row r="1613" spans="4:27" s="43" customFormat="1" ht="15" customHeight="1">
      <c r="D1613" s="44"/>
      <c r="K1613" s="44"/>
      <c r="L1613" s="45"/>
      <c r="P1613" s="45"/>
      <c r="Q1613" s="48"/>
      <c r="R1613" s="44"/>
      <c r="T1613" s="44"/>
      <c r="X1613" s="46"/>
      <c r="Y1613" s="46"/>
      <c r="Z1613" s="46"/>
      <c r="AA1613" s="101"/>
    </row>
    <row r="1614" spans="4:27" s="43" customFormat="1" ht="15" customHeight="1">
      <c r="D1614" s="44"/>
      <c r="K1614" s="44"/>
      <c r="L1614" s="45"/>
      <c r="P1614" s="45"/>
      <c r="Q1614" s="48"/>
      <c r="R1614" s="44"/>
      <c r="T1614" s="44"/>
      <c r="X1614" s="46"/>
      <c r="Y1614" s="46"/>
      <c r="Z1614" s="46"/>
      <c r="AA1614" s="101"/>
    </row>
    <row r="1615" spans="4:27" s="43" customFormat="1" ht="15" customHeight="1">
      <c r="D1615" s="44"/>
      <c r="K1615" s="44"/>
      <c r="L1615" s="45"/>
      <c r="P1615" s="45"/>
      <c r="Q1615" s="48"/>
      <c r="R1615" s="44"/>
      <c r="T1615" s="44"/>
      <c r="X1615" s="46"/>
      <c r="Y1615" s="46"/>
      <c r="Z1615" s="46"/>
      <c r="AA1615" s="101"/>
    </row>
    <row r="1616" spans="4:27" s="43" customFormat="1" ht="15" customHeight="1">
      <c r="D1616" s="44"/>
      <c r="K1616" s="44"/>
      <c r="L1616" s="45"/>
      <c r="P1616" s="45"/>
      <c r="Q1616" s="48"/>
      <c r="R1616" s="44"/>
      <c r="T1616" s="44"/>
      <c r="X1616" s="46"/>
      <c r="Y1616" s="46"/>
      <c r="Z1616" s="46"/>
      <c r="AA1616" s="101"/>
    </row>
    <row r="1617" spans="4:27" s="43" customFormat="1" ht="15" customHeight="1">
      <c r="D1617" s="44"/>
      <c r="K1617" s="44"/>
      <c r="L1617" s="45"/>
      <c r="P1617" s="45"/>
      <c r="Q1617" s="48"/>
      <c r="R1617" s="44"/>
      <c r="T1617" s="44"/>
      <c r="X1617" s="46"/>
      <c r="Y1617" s="46"/>
      <c r="Z1617" s="46"/>
      <c r="AA1617" s="101"/>
    </row>
    <row r="1618" spans="4:27" s="43" customFormat="1" ht="15" customHeight="1">
      <c r="D1618" s="44"/>
      <c r="K1618" s="44"/>
      <c r="L1618" s="45"/>
      <c r="P1618" s="45"/>
      <c r="Q1618" s="48"/>
      <c r="R1618" s="44"/>
      <c r="T1618" s="44"/>
      <c r="X1618" s="46"/>
      <c r="Y1618" s="46"/>
      <c r="Z1618" s="46"/>
      <c r="AA1618" s="101"/>
    </row>
    <row r="1619" spans="4:27" s="43" customFormat="1" ht="15" customHeight="1">
      <c r="D1619" s="44"/>
      <c r="K1619" s="44"/>
      <c r="L1619" s="45"/>
      <c r="P1619" s="45"/>
      <c r="Q1619" s="48"/>
      <c r="R1619" s="44"/>
      <c r="T1619" s="44"/>
      <c r="X1619" s="46"/>
      <c r="Y1619" s="46"/>
      <c r="Z1619" s="46"/>
      <c r="AA1619" s="101"/>
    </row>
    <row r="1620" spans="4:27" s="43" customFormat="1" ht="15" customHeight="1">
      <c r="D1620" s="44"/>
      <c r="K1620" s="44"/>
      <c r="L1620" s="45"/>
      <c r="P1620" s="45"/>
      <c r="Q1620" s="48"/>
      <c r="R1620" s="44"/>
      <c r="T1620" s="44"/>
      <c r="X1620" s="46"/>
      <c r="Y1620" s="46"/>
      <c r="Z1620" s="46"/>
      <c r="AA1620" s="101"/>
    </row>
    <row r="1621" spans="4:27" s="43" customFormat="1" ht="15" customHeight="1">
      <c r="D1621" s="44"/>
      <c r="K1621" s="44"/>
      <c r="L1621" s="45"/>
      <c r="P1621" s="45"/>
      <c r="Q1621" s="48"/>
      <c r="R1621" s="44"/>
      <c r="T1621" s="67"/>
      <c r="X1621" s="46"/>
      <c r="Y1621" s="46"/>
      <c r="Z1621" s="46"/>
      <c r="AA1621" s="101"/>
    </row>
    <row r="1622" spans="4:27" s="43" customFormat="1" ht="15" customHeight="1">
      <c r="D1622" s="44"/>
      <c r="K1622" s="44"/>
      <c r="L1622" s="45"/>
      <c r="P1622" s="45"/>
      <c r="Q1622" s="48"/>
      <c r="R1622" s="44"/>
      <c r="T1622" s="44"/>
      <c r="X1622" s="46"/>
      <c r="Y1622" s="46"/>
      <c r="Z1622" s="46"/>
      <c r="AA1622" s="101"/>
    </row>
    <row r="1623" spans="4:27" s="43" customFormat="1" ht="15" customHeight="1">
      <c r="D1623" s="44"/>
      <c r="K1623" s="44"/>
      <c r="L1623" s="45"/>
      <c r="P1623" s="45"/>
      <c r="Q1623" s="48"/>
      <c r="R1623" s="44"/>
      <c r="T1623" s="44"/>
      <c r="X1623" s="46"/>
      <c r="Y1623" s="46"/>
      <c r="Z1623" s="46"/>
      <c r="AA1623" s="101"/>
    </row>
    <row r="1624" spans="4:27" s="43" customFormat="1" ht="15" customHeight="1">
      <c r="D1624" s="44"/>
      <c r="K1624" s="44"/>
      <c r="L1624" s="45"/>
      <c r="P1624" s="45"/>
      <c r="Q1624" s="48"/>
      <c r="R1624" s="44"/>
      <c r="T1624" s="44"/>
      <c r="X1624" s="46"/>
      <c r="Y1624" s="46"/>
      <c r="Z1624" s="46"/>
      <c r="AA1624" s="101"/>
    </row>
    <row r="1625" spans="4:27" s="43" customFormat="1" ht="15" customHeight="1">
      <c r="D1625" s="44"/>
      <c r="K1625" s="44"/>
      <c r="L1625" s="45"/>
      <c r="P1625" s="45"/>
      <c r="Q1625" s="48"/>
      <c r="R1625" s="44"/>
      <c r="T1625" s="44"/>
      <c r="X1625" s="46"/>
      <c r="Y1625" s="46"/>
      <c r="Z1625" s="46"/>
      <c r="AA1625" s="101"/>
    </row>
    <row r="1626" spans="4:27" s="43" customFormat="1" ht="15" customHeight="1">
      <c r="D1626" s="44"/>
      <c r="K1626" s="44"/>
      <c r="L1626" s="45"/>
      <c r="P1626" s="45"/>
      <c r="Q1626" s="48"/>
      <c r="R1626" s="44"/>
      <c r="T1626" s="44"/>
      <c r="X1626" s="46"/>
      <c r="Y1626" s="46"/>
      <c r="Z1626" s="46"/>
      <c r="AA1626" s="101"/>
    </row>
    <row r="1627" spans="4:27" s="43" customFormat="1" ht="15" customHeight="1">
      <c r="D1627" s="44"/>
      <c r="K1627" s="44"/>
      <c r="L1627" s="45"/>
      <c r="P1627" s="45"/>
      <c r="Q1627" s="48"/>
      <c r="R1627" s="44"/>
      <c r="T1627" s="44"/>
      <c r="X1627" s="46"/>
      <c r="Y1627" s="46"/>
      <c r="Z1627" s="46"/>
      <c r="AA1627" s="101"/>
    </row>
    <row r="1628" spans="4:27" s="43" customFormat="1" ht="15" customHeight="1">
      <c r="D1628" s="44"/>
      <c r="K1628" s="44"/>
      <c r="L1628" s="45"/>
      <c r="P1628" s="45"/>
      <c r="Q1628" s="48"/>
      <c r="R1628" s="44"/>
      <c r="T1628" s="44"/>
      <c r="X1628" s="46"/>
      <c r="Y1628" s="46"/>
      <c r="Z1628" s="46"/>
      <c r="AA1628" s="101"/>
    </row>
    <row r="1629" spans="4:27" s="43" customFormat="1" ht="15" customHeight="1">
      <c r="D1629" s="44"/>
      <c r="K1629" s="44"/>
      <c r="L1629" s="45"/>
      <c r="P1629" s="45"/>
      <c r="Q1629" s="48"/>
      <c r="R1629" s="44"/>
      <c r="T1629" s="67"/>
      <c r="X1629" s="46"/>
      <c r="Y1629" s="46"/>
      <c r="Z1629" s="46"/>
      <c r="AA1629" s="101"/>
    </row>
    <row r="1630" spans="4:27" s="43" customFormat="1" ht="15" customHeight="1">
      <c r="D1630" s="44"/>
      <c r="K1630" s="44"/>
      <c r="L1630" s="45"/>
      <c r="P1630" s="45"/>
      <c r="Q1630" s="48"/>
      <c r="R1630" s="44"/>
      <c r="T1630" s="67"/>
      <c r="X1630" s="46"/>
      <c r="Y1630" s="46"/>
      <c r="Z1630" s="46"/>
      <c r="AA1630" s="101"/>
    </row>
    <row r="1631" spans="4:27" s="43" customFormat="1" ht="15" customHeight="1">
      <c r="D1631" s="44"/>
      <c r="K1631" s="44"/>
      <c r="L1631" s="45"/>
      <c r="P1631" s="45"/>
      <c r="Q1631" s="48"/>
      <c r="R1631" s="44"/>
      <c r="T1631" s="44"/>
      <c r="X1631" s="46"/>
      <c r="Y1631" s="46"/>
      <c r="Z1631" s="46"/>
      <c r="AA1631" s="101"/>
    </row>
    <row r="1632" spans="4:27" s="43" customFormat="1" ht="15" customHeight="1">
      <c r="D1632" s="44"/>
      <c r="K1632" s="44"/>
      <c r="L1632" s="45"/>
      <c r="P1632" s="45"/>
      <c r="Q1632" s="48"/>
      <c r="R1632" s="44"/>
      <c r="T1632" s="44"/>
      <c r="X1632" s="46"/>
      <c r="Y1632" s="46"/>
      <c r="Z1632" s="46"/>
      <c r="AA1632" s="101"/>
    </row>
    <row r="1633" spans="4:27" s="43" customFormat="1" ht="15" customHeight="1">
      <c r="D1633" s="44"/>
      <c r="K1633" s="44"/>
      <c r="L1633" s="45"/>
      <c r="P1633" s="45"/>
      <c r="Q1633" s="48"/>
      <c r="R1633" s="44"/>
      <c r="T1633" s="44"/>
      <c r="X1633" s="46"/>
      <c r="Y1633" s="46"/>
      <c r="Z1633" s="46"/>
      <c r="AA1633" s="101"/>
    </row>
    <row r="1634" spans="4:27" s="43" customFormat="1">
      <c r="D1634" s="44"/>
      <c r="K1634" s="44"/>
      <c r="L1634" s="45"/>
      <c r="P1634" s="45"/>
      <c r="Q1634" s="48"/>
      <c r="R1634" s="44"/>
      <c r="T1634" s="44"/>
      <c r="X1634" s="99"/>
      <c r="Y1634" s="46"/>
      <c r="Z1634" s="46"/>
      <c r="AA1634" s="101"/>
    </row>
    <row r="1635" spans="4:27" s="43" customFormat="1">
      <c r="D1635" s="44"/>
      <c r="K1635" s="44"/>
      <c r="L1635" s="45"/>
      <c r="P1635" s="45"/>
      <c r="Q1635" s="48"/>
      <c r="R1635" s="44"/>
      <c r="T1635" s="67"/>
      <c r="X1635" s="99"/>
      <c r="Y1635" s="46"/>
      <c r="Z1635" s="46"/>
      <c r="AA1635" s="101"/>
    </row>
    <row r="1636" spans="4:27" s="43" customFormat="1" ht="15" customHeight="1">
      <c r="D1636" s="44"/>
      <c r="K1636" s="44"/>
      <c r="L1636" s="45"/>
      <c r="P1636" s="45"/>
      <c r="Q1636" s="48"/>
      <c r="R1636" s="44"/>
      <c r="T1636" s="44"/>
      <c r="X1636" s="46"/>
      <c r="Y1636" s="46"/>
      <c r="Z1636" s="46"/>
      <c r="AA1636" s="101"/>
    </row>
    <row r="1637" spans="4:27" s="43" customFormat="1" ht="15" customHeight="1">
      <c r="D1637" s="44"/>
      <c r="K1637" s="44"/>
      <c r="L1637" s="45"/>
      <c r="P1637" s="45"/>
      <c r="Q1637" s="48"/>
      <c r="R1637" s="44"/>
      <c r="T1637" s="44"/>
      <c r="X1637" s="46"/>
      <c r="Y1637" s="46"/>
      <c r="Z1637" s="46"/>
      <c r="AA1637" s="101"/>
    </row>
    <row r="1638" spans="4:27" s="43" customFormat="1" ht="15" customHeight="1">
      <c r="D1638" s="44"/>
      <c r="K1638" s="44"/>
      <c r="L1638" s="45"/>
      <c r="P1638" s="45"/>
      <c r="Q1638" s="48"/>
      <c r="R1638" s="44"/>
      <c r="T1638" s="44"/>
      <c r="X1638" s="46"/>
      <c r="Y1638" s="46"/>
      <c r="Z1638" s="46"/>
      <c r="AA1638" s="101"/>
    </row>
    <row r="1639" spans="4:27" s="43" customFormat="1" ht="15" customHeight="1">
      <c r="D1639" s="44"/>
      <c r="K1639" s="44"/>
      <c r="L1639" s="45"/>
      <c r="P1639" s="45"/>
      <c r="Q1639" s="48"/>
      <c r="R1639" s="44"/>
      <c r="T1639" s="44"/>
      <c r="X1639" s="46"/>
      <c r="Y1639" s="46"/>
      <c r="Z1639" s="46"/>
      <c r="AA1639" s="101"/>
    </row>
    <row r="1640" spans="4:27" s="43" customFormat="1" ht="15" customHeight="1">
      <c r="D1640" s="44"/>
      <c r="K1640" s="44"/>
      <c r="L1640" s="45"/>
      <c r="P1640" s="45"/>
      <c r="Q1640" s="48"/>
      <c r="R1640" s="44"/>
      <c r="T1640" s="44"/>
      <c r="X1640" s="46"/>
      <c r="Y1640" s="46"/>
      <c r="Z1640" s="46"/>
      <c r="AA1640" s="101"/>
    </row>
    <row r="1641" spans="4:27" s="43" customFormat="1" ht="15" customHeight="1">
      <c r="D1641" s="44"/>
      <c r="K1641" s="44"/>
      <c r="L1641" s="45"/>
      <c r="P1641" s="45"/>
      <c r="Q1641" s="48"/>
      <c r="R1641" s="44"/>
      <c r="T1641" s="44"/>
      <c r="X1641" s="46"/>
      <c r="Y1641" s="46"/>
      <c r="Z1641" s="46"/>
      <c r="AA1641" s="101"/>
    </row>
    <row r="1642" spans="4:27" s="43" customFormat="1" ht="15" customHeight="1">
      <c r="D1642" s="44"/>
      <c r="K1642" s="44"/>
      <c r="L1642" s="45"/>
      <c r="P1642" s="45"/>
      <c r="Q1642" s="48"/>
      <c r="R1642" s="44"/>
      <c r="T1642" s="44"/>
      <c r="X1642" s="46"/>
      <c r="Y1642" s="46"/>
      <c r="Z1642" s="46"/>
      <c r="AA1642" s="101"/>
    </row>
    <row r="1643" spans="4:27" s="43" customFormat="1" ht="15" customHeight="1">
      <c r="D1643" s="44"/>
      <c r="K1643" s="44"/>
      <c r="L1643" s="45"/>
      <c r="P1643" s="45"/>
      <c r="Q1643" s="48"/>
      <c r="R1643" s="44"/>
      <c r="T1643" s="44"/>
      <c r="X1643" s="46"/>
      <c r="Y1643" s="46"/>
      <c r="Z1643" s="46"/>
      <c r="AA1643" s="101"/>
    </row>
    <row r="1644" spans="4:27" s="43" customFormat="1" ht="15" customHeight="1">
      <c r="D1644" s="44"/>
      <c r="K1644" s="44"/>
      <c r="L1644" s="45"/>
      <c r="P1644" s="45"/>
      <c r="Q1644" s="48"/>
      <c r="R1644" s="44"/>
      <c r="T1644" s="44"/>
      <c r="X1644" s="46"/>
      <c r="Y1644" s="46"/>
      <c r="Z1644" s="46"/>
      <c r="AA1644" s="101"/>
    </row>
    <row r="1645" spans="4:27" s="43" customFormat="1" ht="15" customHeight="1">
      <c r="D1645" s="44"/>
      <c r="K1645" s="44"/>
      <c r="L1645" s="45"/>
      <c r="P1645" s="45"/>
      <c r="Q1645" s="48"/>
      <c r="R1645" s="44"/>
      <c r="T1645" s="44"/>
      <c r="X1645" s="46"/>
      <c r="Y1645" s="46"/>
      <c r="Z1645" s="46"/>
      <c r="AA1645" s="101"/>
    </row>
    <row r="1646" spans="4:27" s="43" customFormat="1" ht="15" customHeight="1">
      <c r="D1646" s="44"/>
      <c r="K1646" s="44"/>
      <c r="L1646" s="45"/>
      <c r="P1646" s="45"/>
      <c r="Q1646" s="48"/>
      <c r="R1646" s="44"/>
      <c r="T1646" s="44"/>
      <c r="X1646" s="46"/>
      <c r="Y1646" s="46"/>
      <c r="Z1646" s="46"/>
      <c r="AA1646" s="101"/>
    </row>
    <row r="1647" spans="4:27" s="43" customFormat="1" ht="15" customHeight="1">
      <c r="D1647" s="44"/>
      <c r="K1647" s="44"/>
      <c r="L1647" s="45"/>
      <c r="P1647" s="45"/>
      <c r="Q1647" s="48"/>
      <c r="R1647" s="44"/>
      <c r="T1647" s="44"/>
      <c r="X1647" s="46"/>
      <c r="Y1647" s="46"/>
      <c r="Z1647" s="46"/>
      <c r="AA1647" s="101"/>
    </row>
    <row r="1648" spans="4:27" s="43" customFormat="1" ht="15" customHeight="1">
      <c r="D1648" s="44"/>
      <c r="K1648" s="44"/>
      <c r="L1648" s="45"/>
      <c r="P1648" s="45"/>
      <c r="Q1648" s="48"/>
      <c r="R1648" s="44"/>
      <c r="T1648" s="44"/>
      <c r="X1648" s="46"/>
      <c r="Y1648" s="46"/>
      <c r="Z1648" s="46"/>
      <c r="AA1648" s="101"/>
    </row>
    <row r="1649" spans="4:27" s="43" customFormat="1" ht="15" customHeight="1">
      <c r="D1649" s="44"/>
      <c r="K1649" s="44"/>
      <c r="L1649" s="45"/>
      <c r="P1649" s="45"/>
      <c r="Q1649" s="48"/>
      <c r="R1649" s="44"/>
      <c r="T1649" s="44"/>
      <c r="X1649" s="46"/>
      <c r="Y1649" s="46"/>
      <c r="Z1649" s="46"/>
      <c r="AA1649" s="101"/>
    </row>
    <row r="1650" spans="4:27" s="43" customFormat="1">
      <c r="D1650" s="44"/>
      <c r="K1650" s="44"/>
      <c r="L1650" s="45"/>
      <c r="P1650" s="45"/>
      <c r="Q1650" s="48"/>
      <c r="R1650" s="44"/>
      <c r="T1650" s="44"/>
      <c r="X1650" s="99"/>
      <c r="Y1650" s="46"/>
      <c r="Z1650" s="46"/>
      <c r="AA1650" s="101"/>
    </row>
    <row r="1651" spans="4:27" s="43" customFormat="1">
      <c r="D1651" s="44"/>
      <c r="K1651" s="44"/>
      <c r="L1651" s="45"/>
      <c r="P1651" s="45"/>
      <c r="Q1651" s="48"/>
      <c r="R1651" s="44"/>
      <c r="T1651" s="67"/>
      <c r="X1651" s="99"/>
      <c r="Y1651" s="46"/>
      <c r="Z1651" s="46"/>
      <c r="AA1651" s="101"/>
    </row>
    <row r="1652" spans="4:27" s="43" customFormat="1">
      <c r="D1652" s="44"/>
      <c r="K1652" s="44"/>
      <c r="L1652" s="45"/>
      <c r="P1652" s="45"/>
      <c r="Q1652" s="48"/>
      <c r="R1652" s="44"/>
      <c r="T1652" s="44"/>
      <c r="X1652" s="99"/>
      <c r="Y1652" s="46"/>
      <c r="Z1652" s="46"/>
      <c r="AA1652" s="101"/>
    </row>
    <row r="1653" spans="4:27" s="43" customFormat="1">
      <c r="D1653" s="44"/>
      <c r="K1653" s="44"/>
      <c r="L1653" s="45"/>
      <c r="P1653" s="45"/>
      <c r="Q1653" s="48"/>
      <c r="R1653" s="44"/>
      <c r="T1653" s="44"/>
      <c r="X1653" s="99"/>
      <c r="Y1653" s="46"/>
      <c r="Z1653" s="46"/>
      <c r="AA1653" s="101"/>
    </row>
    <row r="1654" spans="4:27" s="43" customFormat="1">
      <c r="D1654" s="44"/>
      <c r="K1654" s="44"/>
      <c r="L1654" s="45"/>
      <c r="P1654" s="45"/>
      <c r="Q1654" s="48"/>
      <c r="R1654" s="44"/>
      <c r="T1654" s="44"/>
      <c r="X1654" s="99"/>
      <c r="Y1654" s="46"/>
      <c r="Z1654" s="46"/>
      <c r="AA1654" s="101"/>
    </row>
    <row r="1655" spans="4:27" s="43" customFormat="1" ht="15" customHeight="1">
      <c r="D1655" s="44"/>
      <c r="K1655" s="67"/>
      <c r="L1655" s="45"/>
      <c r="P1655" s="45"/>
      <c r="Q1655" s="48"/>
      <c r="R1655" s="44"/>
      <c r="T1655" s="44"/>
      <c r="X1655" s="46"/>
      <c r="Y1655" s="46"/>
      <c r="Z1655" s="46"/>
      <c r="AA1655" s="101"/>
    </row>
    <row r="1656" spans="4:27" s="43" customFormat="1" ht="15" customHeight="1">
      <c r="D1656" s="44"/>
      <c r="K1656" s="44"/>
      <c r="L1656" s="45"/>
      <c r="P1656" s="45"/>
      <c r="Q1656" s="48"/>
      <c r="R1656" s="44"/>
      <c r="T1656" s="44"/>
      <c r="X1656" s="46"/>
      <c r="Y1656" s="46"/>
      <c r="Z1656" s="46"/>
      <c r="AA1656" s="101"/>
    </row>
    <row r="1657" spans="4:27" s="43" customFormat="1" ht="15" customHeight="1">
      <c r="D1657" s="44"/>
      <c r="K1657" s="44"/>
      <c r="L1657" s="45"/>
      <c r="P1657" s="45"/>
      <c r="Q1657" s="48"/>
      <c r="R1657" s="44"/>
      <c r="T1657" s="67"/>
      <c r="X1657" s="46"/>
      <c r="Y1657" s="46"/>
      <c r="Z1657" s="46"/>
      <c r="AA1657" s="101"/>
    </row>
    <row r="1658" spans="4:27" s="43" customFormat="1" ht="15" customHeight="1">
      <c r="D1658" s="44"/>
      <c r="K1658" s="44"/>
      <c r="L1658" s="45"/>
      <c r="P1658" s="45"/>
      <c r="Q1658" s="48"/>
      <c r="R1658" s="44"/>
      <c r="T1658" s="44"/>
      <c r="X1658" s="46"/>
      <c r="Y1658" s="46"/>
      <c r="Z1658" s="46"/>
      <c r="AA1658" s="101"/>
    </row>
    <row r="1659" spans="4:27" s="43" customFormat="1" ht="15" customHeight="1">
      <c r="D1659" s="44"/>
      <c r="K1659" s="44"/>
      <c r="L1659" s="45"/>
      <c r="P1659" s="45"/>
      <c r="Q1659" s="48"/>
      <c r="R1659" s="44"/>
      <c r="T1659" s="44"/>
      <c r="X1659" s="46"/>
      <c r="Y1659" s="46"/>
      <c r="Z1659" s="46"/>
      <c r="AA1659" s="101"/>
    </row>
    <row r="1660" spans="4:27" s="43" customFormat="1" ht="15" customHeight="1">
      <c r="D1660" s="44"/>
      <c r="K1660" s="44"/>
      <c r="L1660" s="45"/>
      <c r="P1660" s="45"/>
      <c r="Q1660" s="48"/>
      <c r="R1660" s="44"/>
      <c r="T1660" s="44"/>
      <c r="X1660" s="46"/>
      <c r="Y1660" s="46"/>
      <c r="Z1660" s="46"/>
      <c r="AA1660" s="101"/>
    </row>
    <row r="1661" spans="4:27" s="43" customFormat="1" ht="15" customHeight="1">
      <c r="D1661" s="44"/>
      <c r="K1661" s="44"/>
      <c r="L1661" s="45"/>
      <c r="P1661" s="45"/>
      <c r="Q1661" s="48"/>
      <c r="R1661" s="44"/>
      <c r="T1661" s="44"/>
      <c r="X1661" s="46"/>
      <c r="Y1661" s="46"/>
      <c r="Z1661" s="46"/>
      <c r="AA1661" s="101"/>
    </row>
    <row r="1662" spans="4:27" s="43" customFormat="1" ht="15" customHeight="1">
      <c r="D1662" s="44"/>
      <c r="K1662" s="44"/>
      <c r="L1662" s="45"/>
      <c r="P1662" s="45"/>
      <c r="Q1662" s="48"/>
      <c r="R1662" s="44"/>
      <c r="T1662" s="44"/>
      <c r="X1662" s="46"/>
      <c r="Y1662" s="46"/>
      <c r="Z1662" s="46"/>
      <c r="AA1662" s="101"/>
    </row>
    <row r="1663" spans="4:27" s="43" customFormat="1" ht="15" customHeight="1">
      <c r="D1663" s="44"/>
      <c r="K1663" s="44"/>
      <c r="L1663" s="45"/>
      <c r="P1663" s="45"/>
      <c r="Q1663" s="48"/>
      <c r="R1663" s="44"/>
      <c r="T1663" s="44"/>
      <c r="X1663" s="46"/>
      <c r="Y1663" s="46"/>
      <c r="Z1663" s="46"/>
      <c r="AA1663" s="101"/>
    </row>
    <row r="1664" spans="4:27" s="43" customFormat="1" ht="15" customHeight="1">
      <c r="D1664" s="44"/>
      <c r="K1664" s="44"/>
      <c r="L1664" s="45"/>
      <c r="P1664" s="45"/>
      <c r="Q1664" s="48"/>
      <c r="R1664" s="44"/>
      <c r="T1664" s="44"/>
      <c r="X1664" s="46"/>
      <c r="Y1664" s="46"/>
      <c r="Z1664" s="46"/>
      <c r="AA1664" s="101"/>
    </row>
    <row r="1665" spans="4:27" s="43" customFormat="1" ht="15" customHeight="1">
      <c r="D1665" s="44"/>
      <c r="K1665" s="44"/>
      <c r="L1665" s="45"/>
      <c r="P1665" s="45"/>
      <c r="Q1665" s="48"/>
      <c r="R1665" s="44"/>
      <c r="T1665" s="44"/>
      <c r="X1665" s="46"/>
      <c r="Y1665" s="46"/>
      <c r="Z1665" s="46"/>
      <c r="AA1665" s="101"/>
    </row>
    <row r="1666" spans="4:27" s="43" customFormat="1" ht="15" customHeight="1">
      <c r="D1666" s="44"/>
      <c r="K1666" s="44"/>
      <c r="L1666" s="45"/>
      <c r="P1666" s="45"/>
      <c r="Q1666" s="48"/>
      <c r="R1666" s="44"/>
      <c r="T1666" s="44"/>
      <c r="X1666" s="46"/>
      <c r="Y1666" s="46"/>
      <c r="Z1666" s="46"/>
      <c r="AA1666" s="101"/>
    </row>
    <row r="1667" spans="4:27" s="43" customFormat="1" ht="15" customHeight="1">
      <c r="D1667" s="44"/>
      <c r="K1667" s="44"/>
      <c r="L1667" s="45"/>
      <c r="P1667" s="45"/>
      <c r="Q1667" s="48"/>
      <c r="R1667" s="44"/>
      <c r="T1667" s="44"/>
      <c r="X1667" s="46"/>
      <c r="Y1667" s="46"/>
      <c r="Z1667" s="46"/>
      <c r="AA1667" s="101"/>
    </row>
    <row r="1668" spans="4:27" s="43" customFormat="1" ht="15" customHeight="1">
      <c r="D1668" s="44"/>
      <c r="K1668" s="44"/>
      <c r="L1668" s="45"/>
      <c r="P1668" s="45"/>
      <c r="Q1668" s="48"/>
      <c r="R1668" s="44"/>
      <c r="T1668" s="44"/>
      <c r="X1668" s="46"/>
      <c r="Y1668" s="46"/>
      <c r="Z1668" s="46"/>
      <c r="AA1668" s="101"/>
    </row>
    <row r="1669" spans="4:27" s="43" customFormat="1" ht="15" customHeight="1">
      <c r="D1669" s="44"/>
      <c r="K1669" s="44"/>
      <c r="L1669" s="45"/>
      <c r="P1669" s="45"/>
      <c r="Q1669" s="48"/>
      <c r="R1669" s="44"/>
      <c r="T1669" s="44"/>
      <c r="X1669" s="46"/>
      <c r="Y1669" s="46"/>
      <c r="Z1669" s="46"/>
      <c r="AA1669" s="101"/>
    </row>
    <row r="1670" spans="4:27" s="43" customFormat="1">
      <c r="D1670" s="44"/>
      <c r="K1670" s="44"/>
      <c r="L1670" s="45"/>
      <c r="P1670" s="45"/>
      <c r="Q1670" s="48"/>
      <c r="R1670" s="44"/>
      <c r="T1670" s="44"/>
      <c r="X1670" s="99"/>
      <c r="Y1670" s="46"/>
      <c r="Z1670" s="46"/>
      <c r="AA1670" s="101"/>
    </row>
    <row r="1671" spans="4:27" s="43" customFormat="1" ht="15" customHeight="1">
      <c r="D1671" s="44"/>
      <c r="K1671" s="44"/>
      <c r="L1671" s="45"/>
      <c r="P1671" s="45"/>
      <c r="Q1671" s="48"/>
      <c r="R1671" s="44"/>
      <c r="T1671" s="44"/>
      <c r="X1671" s="46"/>
      <c r="Y1671" s="46"/>
      <c r="Z1671" s="46"/>
      <c r="AA1671" s="101"/>
    </row>
    <row r="1672" spans="4:27" s="43" customFormat="1">
      <c r="D1672" s="44"/>
      <c r="K1672" s="44"/>
      <c r="L1672" s="45"/>
      <c r="P1672" s="45"/>
      <c r="Q1672" s="48"/>
      <c r="R1672" s="44"/>
      <c r="T1672" s="44"/>
      <c r="X1672" s="99"/>
      <c r="Y1672" s="46"/>
      <c r="Z1672" s="46"/>
      <c r="AA1672" s="101"/>
    </row>
    <row r="1673" spans="4:27" s="43" customFormat="1" ht="15" customHeight="1">
      <c r="D1673" s="44"/>
      <c r="K1673" s="44"/>
      <c r="L1673" s="45"/>
      <c r="P1673" s="45"/>
      <c r="Q1673" s="48"/>
      <c r="R1673" s="44"/>
      <c r="T1673" s="67"/>
      <c r="X1673" s="46"/>
      <c r="Y1673" s="46"/>
      <c r="Z1673" s="46"/>
      <c r="AA1673" s="101"/>
    </row>
    <row r="1674" spans="4:27" s="43" customFormat="1" ht="15" customHeight="1">
      <c r="D1674" s="44"/>
      <c r="K1674" s="44"/>
      <c r="L1674" s="45"/>
      <c r="P1674" s="45"/>
      <c r="Q1674" s="48"/>
      <c r="R1674" s="44"/>
      <c r="T1674" s="67"/>
      <c r="X1674" s="46"/>
      <c r="Y1674" s="46"/>
      <c r="Z1674" s="46"/>
      <c r="AA1674" s="101"/>
    </row>
    <row r="1675" spans="4:27" s="43" customFormat="1" ht="15" customHeight="1">
      <c r="D1675" s="44"/>
      <c r="K1675" s="44"/>
      <c r="L1675" s="45"/>
      <c r="P1675" s="45"/>
      <c r="Q1675" s="48"/>
      <c r="R1675" s="44"/>
      <c r="T1675" s="44"/>
      <c r="X1675" s="46"/>
      <c r="Y1675" s="46"/>
      <c r="Z1675" s="46"/>
      <c r="AA1675" s="101"/>
    </row>
    <row r="1676" spans="4:27" s="43" customFormat="1" ht="15" customHeight="1">
      <c r="D1676" s="44"/>
      <c r="K1676" s="44"/>
      <c r="L1676" s="45"/>
      <c r="P1676" s="45"/>
      <c r="Q1676" s="48"/>
      <c r="R1676" s="44"/>
      <c r="T1676" s="44"/>
      <c r="X1676" s="46"/>
      <c r="Y1676" s="46"/>
      <c r="Z1676" s="46"/>
      <c r="AA1676" s="101"/>
    </row>
    <row r="1677" spans="4:27" s="43" customFormat="1" ht="15" customHeight="1">
      <c r="D1677" s="44"/>
      <c r="K1677" s="44"/>
      <c r="L1677" s="45"/>
      <c r="P1677" s="45"/>
      <c r="Q1677" s="48"/>
      <c r="R1677" s="44"/>
      <c r="T1677" s="44"/>
      <c r="X1677" s="46"/>
      <c r="Y1677" s="46"/>
      <c r="Z1677" s="46"/>
      <c r="AA1677" s="101"/>
    </row>
    <row r="1678" spans="4:27" s="43" customFormat="1">
      <c r="D1678" s="44"/>
      <c r="K1678" s="44"/>
      <c r="L1678" s="45"/>
      <c r="P1678" s="45"/>
      <c r="Q1678" s="48"/>
      <c r="R1678" s="44"/>
      <c r="T1678" s="44"/>
      <c r="X1678" s="99"/>
      <c r="Y1678" s="46"/>
      <c r="Z1678" s="46"/>
      <c r="AA1678" s="101"/>
    </row>
    <row r="1679" spans="4:27" s="43" customFormat="1">
      <c r="D1679" s="44"/>
      <c r="K1679" s="44"/>
      <c r="L1679" s="45"/>
      <c r="P1679" s="45"/>
      <c r="Q1679" s="48"/>
      <c r="R1679" s="44"/>
      <c r="T1679" s="44"/>
      <c r="X1679" s="99"/>
      <c r="Y1679" s="46"/>
      <c r="Z1679" s="46"/>
      <c r="AA1679" s="101"/>
    </row>
    <row r="1680" spans="4:27" s="43" customFormat="1">
      <c r="D1680" s="44"/>
      <c r="K1680" s="44"/>
      <c r="L1680" s="45"/>
      <c r="P1680" s="45"/>
      <c r="Q1680" s="48"/>
      <c r="R1680" s="44"/>
      <c r="T1680" s="67"/>
      <c r="X1680" s="99"/>
      <c r="Y1680" s="46"/>
      <c r="Z1680" s="46"/>
      <c r="AA1680" s="101"/>
    </row>
    <row r="1681" spans="4:27" s="43" customFormat="1">
      <c r="D1681" s="44"/>
      <c r="K1681" s="44"/>
      <c r="L1681" s="45"/>
      <c r="P1681" s="45"/>
      <c r="Q1681" s="48"/>
      <c r="R1681" s="44"/>
      <c r="T1681" s="67"/>
      <c r="X1681" s="99"/>
      <c r="Y1681" s="46"/>
      <c r="Z1681" s="46"/>
      <c r="AA1681" s="101"/>
    </row>
    <row r="1682" spans="4:27" s="43" customFormat="1" ht="15" customHeight="1">
      <c r="D1682" s="44"/>
      <c r="K1682" s="44"/>
      <c r="L1682" s="45"/>
      <c r="P1682" s="45"/>
      <c r="Q1682" s="48"/>
      <c r="R1682" s="44"/>
      <c r="T1682" s="44"/>
      <c r="X1682" s="46"/>
      <c r="Y1682" s="46"/>
      <c r="Z1682" s="46"/>
      <c r="AA1682" s="101"/>
    </row>
    <row r="1683" spans="4:27" s="43" customFormat="1" ht="15" customHeight="1">
      <c r="D1683" s="44"/>
      <c r="K1683" s="44"/>
      <c r="L1683" s="45"/>
      <c r="P1683" s="45"/>
      <c r="Q1683" s="48"/>
      <c r="R1683" s="44"/>
      <c r="T1683" s="44"/>
      <c r="X1683" s="46"/>
      <c r="Y1683" s="46"/>
      <c r="Z1683" s="46"/>
      <c r="AA1683" s="101"/>
    </row>
    <row r="1684" spans="4:27" s="43" customFormat="1" ht="15" customHeight="1">
      <c r="D1684" s="44"/>
      <c r="K1684" s="44"/>
      <c r="L1684" s="45"/>
      <c r="P1684" s="45"/>
      <c r="Q1684" s="48"/>
      <c r="R1684" s="44"/>
      <c r="T1684" s="44"/>
      <c r="X1684" s="46"/>
      <c r="Y1684" s="46"/>
      <c r="Z1684" s="46"/>
      <c r="AA1684" s="101"/>
    </row>
    <row r="1685" spans="4:27" s="43" customFormat="1" ht="15" customHeight="1">
      <c r="D1685" s="44"/>
      <c r="K1685" s="44"/>
      <c r="L1685" s="45"/>
      <c r="P1685" s="45"/>
      <c r="Q1685" s="48"/>
      <c r="R1685" s="44"/>
      <c r="T1685" s="44"/>
      <c r="X1685" s="46"/>
      <c r="Y1685" s="46"/>
      <c r="Z1685" s="46"/>
      <c r="AA1685" s="101"/>
    </row>
    <row r="1686" spans="4:27" s="43" customFormat="1" ht="15" customHeight="1">
      <c r="D1686" s="44"/>
      <c r="K1686" s="44"/>
      <c r="L1686" s="45"/>
      <c r="P1686" s="45"/>
      <c r="Q1686" s="48"/>
      <c r="R1686" s="44"/>
      <c r="T1686" s="44"/>
      <c r="X1686" s="46"/>
      <c r="Y1686" s="46"/>
      <c r="Z1686" s="46"/>
      <c r="AA1686" s="101"/>
    </row>
    <row r="1687" spans="4:27" s="43" customFormat="1" ht="15" customHeight="1">
      <c r="D1687" s="44"/>
      <c r="K1687" s="44"/>
      <c r="L1687" s="45"/>
      <c r="P1687" s="45"/>
      <c r="Q1687" s="48"/>
      <c r="R1687" s="44"/>
      <c r="T1687" s="44"/>
      <c r="X1687" s="46"/>
      <c r="Y1687" s="46"/>
      <c r="Z1687" s="46"/>
      <c r="AA1687" s="101"/>
    </row>
    <row r="1688" spans="4:27" s="43" customFormat="1" ht="15" customHeight="1">
      <c r="D1688" s="44"/>
      <c r="K1688" s="44"/>
      <c r="L1688" s="45"/>
      <c r="P1688" s="45"/>
      <c r="Q1688" s="48"/>
      <c r="R1688" s="44"/>
      <c r="T1688" s="44"/>
      <c r="X1688" s="46"/>
      <c r="Y1688" s="46"/>
      <c r="Z1688" s="46"/>
      <c r="AA1688" s="101"/>
    </row>
    <row r="1689" spans="4:27" s="43" customFormat="1" ht="15" customHeight="1">
      <c r="D1689" s="44"/>
      <c r="K1689" s="44"/>
      <c r="L1689" s="45"/>
      <c r="P1689" s="45"/>
      <c r="Q1689" s="48"/>
      <c r="R1689" s="44"/>
      <c r="T1689" s="44"/>
      <c r="X1689" s="46"/>
      <c r="Y1689" s="46"/>
      <c r="Z1689" s="46"/>
      <c r="AA1689" s="101"/>
    </row>
    <row r="1690" spans="4:27" s="43" customFormat="1" ht="15" customHeight="1">
      <c r="D1690" s="44"/>
      <c r="K1690" s="44"/>
      <c r="L1690" s="45"/>
      <c r="P1690" s="45"/>
      <c r="Q1690" s="48"/>
      <c r="R1690" s="44"/>
      <c r="T1690" s="44"/>
      <c r="X1690" s="46"/>
      <c r="Y1690" s="46"/>
      <c r="Z1690" s="46"/>
      <c r="AA1690" s="101"/>
    </row>
    <row r="1691" spans="4:27" s="43" customFormat="1" ht="15" customHeight="1">
      <c r="D1691" s="44"/>
      <c r="K1691" s="44"/>
      <c r="L1691" s="45"/>
      <c r="P1691" s="45"/>
      <c r="Q1691" s="48"/>
      <c r="R1691" s="44"/>
      <c r="T1691" s="44"/>
      <c r="X1691" s="46"/>
      <c r="Y1691" s="46"/>
      <c r="Z1691" s="46"/>
      <c r="AA1691" s="101"/>
    </row>
    <row r="1692" spans="4:27" s="43" customFormat="1" ht="15" customHeight="1">
      <c r="D1692" s="44"/>
      <c r="K1692" s="44"/>
      <c r="L1692" s="45"/>
      <c r="P1692" s="45"/>
      <c r="Q1692" s="48"/>
      <c r="R1692" s="44"/>
      <c r="T1692" s="44"/>
      <c r="X1692" s="46"/>
      <c r="Y1692" s="46"/>
      <c r="Z1692" s="46"/>
      <c r="AA1692" s="101"/>
    </row>
    <row r="1693" spans="4:27" s="43" customFormat="1" ht="15" customHeight="1">
      <c r="D1693" s="44"/>
      <c r="K1693" s="44"/>
      <c r="L1693" s="45"/>
      <c r="P1693" s="45"/>
      <c r="Q1693" s="48"/>
      <c r="R1693" s="44"/>
      <c r="T1693" s="44"/>
      <c r="X1693" s="46"/>
      <c r="Y1693" s="46"/>
      <c r="Z1693" s="46"/>
      <c r="AA1693" s="101"/>
    </row>
    <row r="1694" spans="4:27" s="43" customFormat="1" ht="15" customHeight="1">
      <c r="D1694" s="44"/>
      <c r="K1694" s="44"/>
      <c r="L1694" s="45"/>
      <c r="P1694" s="45"/>
      <c r="Q1694" s="48"/>
      <c r="R1694" s="44"/>
      <c r="T1694" s="44"/>
      <c r="X1694" s="46"/>
      <c r="Y1694" s="46"/>
      <c r="Z1694" s="46"/>
      <c r="AA1694" s="101"/>
    </row>
    <row r="1695" spans="4:27" s="43" customFormat="1" ht="15" customHeight="1">
      <c r="D1695" s="44"/>
      <c r="K1695" s="44"/>
      <c r="L1695" s="45"/>
      <c r="P1695" s="45"/>
      <c r="Q1695" s="48"/>
      <c r="R1695" s="44"/>
      <c r="T1695" s="44"/>
      <c r="X1695" s="46"/>
      <c r="Y1695" s="46"/>
      <c r="Z1695" s="46"/>
      <c r="AA1695" s="101"/>
    </row>
    <row r="1696" spans="4:27" s="43" customFormat="1" ht="15" customHeight="1">
      <c r="D1696" s="44"/>
      <c r="K1696" s="44"/>
      <c r="L1696" s="45"/>
      <c r="P1696" s="45"/>
      <c r="Q1696" s="48"/>
      <c r="R1696" s="44"/>
      <c r="T1696" s="44"/>
      <c r="X1696" s="46"/>
      <c r="Y1696" s="46"/>
      <c r="Z1696" s="46"/>
      <c r="AA1696" s="101"/>
    </row>
    <row r="1697" spans="4:27" s="43" customFormat="1">
      <c r="D1697" s="44"/>
      <c r="K1697" s="44"/>
      <c r="L1697" s="45"/>
      <c r="P1697" s="45"/>
      <c r="Q1697" s="48"/>
      <c r="R1697" s="44"/>
      <c r="T1697" s="44"/>
      <c r="X1697" s="99"/>
      <c r="Y1697" s="46"/>
      <c r="Z1697" s="46"/>
      <c r="AA1697" s="101"/>
    </row>
    <row r="1698" spans="4:27" s="43" customFormat="1" ht="15" customHeight="1">
      <c r="D1698" s="44"/>
      <c r="K1698" s="44"/>
      <c r="L1698" s="45"/>
      <c r="P1698" s="45"/>
      <c r="Q1698" s="48"/>
      <c r="R1698" s="44"/>
      <c r="T1698" s="44"/>
      <c r="X1698" s="46"/>
      <c r="Y1698" s="46"/>
      <c r="Z1698" s="46"/>
      <c r="AA1698" s="101"/>
    </row>
    <row r="1699" spans="4:27" s="43" customFormat="1" ht="15" customHeight="1">
      <c r="D1699" s="44"/>
      <c r="K1699" s="44"/>
      <c r="L1699" s="45"/>
      <c r="P1699" s="45"/>
      <c r="Q1699" s="48"/>
      <c r="R1699" s="44"/>
      <c r="T1699" s="44"/>
      <c r="X1699" s="46"/>
      <c r="Y1699" s="46"/>
      <c r="Z1699" s="46"/>
      <c r="AA1699" s="101"/>
    </row>
    <row r="1700" spans="4:27" s="43" customFormat="1" ht="15" customHeight="1">
      <c r="D1700" s="44"/>
      <c r="K1700" s="44"/>
      <c r="L1700" s="45"/>
      <c r="P1700" s="45"/>
      <c r="Q1700" s="48"/>
      <c r="R1700" s="44"/>
      <c r="T1700" s="44"/>
      <c r="X1700" s="46"/>
      <c r="Y1700" s="46"/>
      <c r="Z1700" s="46"/>
      <c r="AA1700" s="101"/>
    </row>
    <row r="1701" spans="4:27" s="43" customFormat="1" ht="15" customHeight="1">
      <c r="D1701" s="44"/>
      <c r="K1701" s="44"/>
      <c r="L1701" s="45"/>
      <c r="P1701" s="45"/>
      <c r="Q1701" s="48"/>
      <c r="R1701" s="44"/>
      <c r="T1701" s="44"/>
      <c r="X1701" s="46"/>
      <c r="Y1701" s="46"/>
      <c r="Z1701" s="46"/>
      <c r="AA1701" s="101"/>
    </row>
    <row r="1702" spans="4:27" s="43" customFormat="1" ht="15" customHeight="1">
      <c r="D1702" s="44"/>
      <c r="K1702" s="44"/>
      <c r="L1702" s="45"/>
      <c r="P1702" s="45"/>
      <c r="Q1702" s="48"/>
      <c r="R1702" s="44"/>
      <c r="T1702" s="44"/>
      <c r="X1702" s="46"/>
      <c r="Y1702" s="46"/>
      <c r="Z1702" s="46"/>
      <c r="AA1702" s="101"/>
    </row>
    <row r="1703" spans="4:27" s="43" customFormat="1" ht="15" customHeight="1">
      <c r="D1703" s="44"/>
      <c r="K1703" s="44"/>
      <c r="L1703" s="45"/>
      <c r="P1703" s="45"/>
      <c r="Q1703" s="48"/>
      <c r="R1703" s="44"/>
      <c r="T1703" s="44"/>
      <c r="X1703" s="46"/>
      <c r="Y1703" s="46"/>
      <c r="Z1703" s="46"/>
      <c r="AA1703" s="101"/>
    </row>
    <row r="1704" spans="4:27" s="43" customFormat="1">
      <c r="D1704" s="44"/>
      <c r="K1704" s="44"/>
      <c r="L1704" s="45"/>
      <c r="P1704" s="45"/>
      <c r="Q1704" s="48"/>
      <c r="R1704" s="44"/>
      <c r="T1704" s="44"/>
      <c r="X1704" s="99"/>
      <c r="Y1704" s="46"/>
      <c r="Z1704" s="46"/>
      <c r="AA1704" s="101"/>
    </row>
    <row r="1705" spans="4:27" s="43" customFormat="1">
      <c r="D1705" s="44"/>
      <c r="K1705" s="44"/>
      <c r="L1705" s="45"/>
      <c r="P1705" s="45"/>
      <c r="Q1705" s="48"/>
      <c r="R1705" s="44"/>
      <c r="T1705" s="44"/>
      <c r="X1705" s="99"/>
      <c r="Y1705" s="46"/>
      <c r="Z1705" s="46"/>
      <c r="AA1705" s="101"/>
    </row>
    <row r="1706" spans="4:27" s="43" customFormat="1">
      <c r="D1706" s="44"/>
      <c r="K1706" s="44"/>
      <c r="L1706" s="45"/>
      <c r="P1706" s="45"/>
      <c r="Q1706" s="48"/>
      <c r="R1706" s="44"/>
      <c r="T1706" s="44"/>
      <c r="X1706" s="99"/>
      <c r="Y1706" s="46"/>
      <c r="Z1706" s="46"/>
      <c r="AA1706" s="101"/>
    </row>
    <row r="1707" spans="4:27" s="43" customFormat="1">
      <c r="D1707" s="44"/>
      <c r="K1707" s="44"/>
      <c r="L1707" s="45"/>
      <c r="P1707" s="45"/>
      <c r="Q1707" s="48"/>
      <c r="R1707" s="44"/>
      <c r="T1707" s="44"/>
      <c r="X1707" s="99"/>
      <c r="Y1707" s="46"/>
      <c r="Z1707" s="46"/>
      <c r="AA1707" s="101"/>
    </row>
    <row r="1708" spans="4:27" s="43" customFormat="1">
      <c r="D1708" s="44"/>
      <c r="K1708" s="44"/>
      <c r="L1708" s="45"/>
      <c r="P1708" s="45"/>
      <c r="Q1708" s="48"/>
      <c r="R1708" s="44"/>
      <c r="T1708" s="67"/>
      <c r="X1708" s="99"/>
      <c r="Y1708" s="46"/>
      <c r="Z1708" s="46"/>
      <c r="AA1708" s="101"/>
    </row>
    <row r="1709" spans="4:27" s="43" customFormat="1" ht="15" customHeight="1">
      <c r="D1709" s="44"/>
      <c r="K1709" s="44"/>
      <c r="L1709" s="45"/>
      <c r="P1709" s="45"/>
      <c r="Q1709" s="48"/>
      <c r="R1709" s="44"/>
      <c r="T1709" s="44"/>
      <c r="X1709" s="46"/>
      <c r="Y1709" s="46"/>
      <c r="Z1709" s="46"/>
      <c r="AA1709" s="101"/>
    </row>
    <row r="1710" spans="4:27" s="43" customFormat="1" ht="15" customHeight="1">
      <c r="D1710" s="44"/>
      <c r="K1710" s="44"/>
      <c r="L1710" s="45"/>
      <c r="P1710" s="45"/>
      <c r="Q1710" s="48"/>
      <c r="R1710" s="44"/>
      <c r="T1710" s="44"/>
      <c r="X1710" s="46"/>
      <c r="Y1710" s="46"/>
      <c r="Z1710" s="46"/>
      <c r="AA1710" s="101"/>
    </row>
    <row r="1711" spans="4:27" s="43" customFormat="1" ht="15" customHeight="1">
      <c r="D1711" s="44"/>
      <c r="K1711" s="44"/>
      <c r="L1711" s="45"/>
      <c r="P1711" s="45"/>
      <c r="Q1711" s="48"/>
      <c r="R1711" s="44"/>
      <c r="T1711" s="44"/>
      <c r="X1711" s="46"/>
      <c r="Y1711" s="46"/>
      <c r="Z1711" s="46"/>
      <c r="AA1711" s="101"/>
    </row>
    <row r="1712" spans="4:27" s="43" customFormat="1" ht="15" customHeight="1">
      <c r="D1712" s="44"/>
      <c r="K1712" s="44"/>
      <c r="L1712" s="45"/>
      <c r="P1712" s="45"/>
      <c r="Q1712" s="48"/>
      <c r="R1712" s="44"/>
      <c r="T1712" s="44"/>
      <c r="X1712" s="46"/>
      <c r="Y1712" s="46"/>
      <c r="Z1712" s="46"/>
      <c r="AA1712" s="101"/>
    </row>
    <row r="1713" spans="4:27" s="43" customFormat="1" ht="15" customHeight="1">
      <c r="D1713" s="44"/>
      <c r="K1713" s="44"/>
      <c r="L1713" s="45"/>
      <c r="P1713" s="45"/>
      <c r="Q1713" s="48"/>
      <c r="R1713" s="44"/>
      <c r="T1713" s="44"/>
      <c r="X1713" s="46"/>
      <c r="Y1713" s="46"/>
      <c r="Z1713" s="46"/>
      <c r="AA1713" s="101"/>
    </row>
    <row r="1714" spans="4:27" s="43" customFormat="1" ht="15" customHeight="1">
      <c r="D1714" s="44"/>
      <c r="K1714" s="44"/>
      <c r="L1714" s="45"/>
      <c r="P1714" s="45"/>
      <c r="Q1714" s="48"/>
      <c r="R1714" s="44"/>
      <c r="T1714" s="44"/>
      <c r="X1714" s="46"/>
      <c r="Y1714" s="46"/>
      <c r="Z1714" s="46"/>
      <c r="AA1714" s="101"/>
    </row>
    <row r="1715" spans="4:27" s="43" customFormat="1" ht="15" customHeight="1">
      <c r="D1715" s="44"/>
      <c r="K1715" s="44"/>
      <c r="L1715" s="45"/>
      <c r="P1715" s="45"/>
      <c r="Q1715" s="48"/>
      <c r="R1715" s="44"/>
      <c r="T1715" s="44"/>
      <c r="X1715" s="46"/>
      <c r="Y1715" s="46"/>
      <c r="Z1715" s="46"/>
      <c r="AA1715" s="101"/>
    </row>
    <row r="1716" spans="4:27" s="43" customFormat="1" ht="15" customHeight="1">
      <c r="D1716" s="44"/>
      <c r="K1716" s="44"/>
      <c r="L1716" s="45"/>
      <c r="P1716" s="45"/>
      <c r="Q1716" s="48"/>
      <c r="R1716" s="44"/>
      <c r="T1716" s="44"/>
      <c r="X1716" s="46"/>
      <c r="Y1716" s="46"/>
      <c r="Z1716" s="46"/>
      <c r="AA1716" s="101"/>
    </row>
    <row r="1717" spans="4:27" s="43" customFormat="1" ht="15" customHeight="1">
      <c r="D1717" s="44"/>
      <c r="K1717" s="44"/>
      <c r="L1717" s="45"/>
      <c r="P1717" s="45"/>
      <c r="Q1717" s="48"/>
      <c r="R1717" s="44"/>
      <c r="T1717" s="44"/>
      <c r="X1717" s="46"/>
      <c r="Y1717" s="46"/>
      <c r="Z1717" s="46"/>
      <c r="AA1717" s="101"/>
    </row>
    <row r="1718" spans="4:27" s="43" customFormat="1" ht="15" customHeight="1">
      <c r="D1718" s="44"/>
      <c r="K1718" s="44"/>
      <c r="L1718" s="45"/>
      <c r="P1718" s="45"/>
      <c r="Q1718" s="48"/>
      <c r="R1718" s="44"/>
      <c r="T1718" s="44"/>
      <c r="X1718" s="46"/>
      <c r="Y1718" s="46"/>
      <c r="Z1718" s="46"/>
      <c r="AA1718" s="101"/>
    </row>
    <row r="1719" spans="4:27" s="43" customFormat="1" ht="15" customHeight="1">
      <c r="D1719" s="44"/>
      <c r="K1719" s="44"/>
      <c r="L1719" s="45"/>
      <c r="P1719" s="45"/>
      <c r="Q1719" s="48"/>
      <c r="R1719" s="44"/>
      <c r="T1719" s="44"/>
      <c r="X1719" s="46"/>
      <c r="Y1719" s="46"/>
      <c r="Z1719" s="46"/>
      <c r="AA1719" s="101"/>
    </row>
    <row r="1720" spans="4:27" s="43" customFormat="1" ht="15" customHeight="1">
      <c r="D1720" s="44"/>
      <c r="K1720" s="44"/>
      <c r="L1720" s="45"/>
      <c r="P1720" s="45"/>
      <c r="Q1720" s="48"/>
      <c r="R1720" s="44"/>
      <c r="T1720" s="44"/>
      <c r="X1720" s="46"/>
      <c r="Y1720" s="46"/>
      <c r="Z1720" s="46"/>
      <c r="AA1720" s="101"/>
    </row>
    <row r="1721" spans="4:27" s="43" customFormat="1" ht="15" customHeight="1">
      <c r="D1721" s="44"/>
      <c r="K1721" s="44"/>
      <c r="L1721" s="45"/>
      <c r="P1721" s="45"/>
      <c r="Q1721" s="48"/>
      <c r="R1721" s="44"/>
      <c r="T1721" s="67"/>
      <c r="X1721" s="46"/>
      <c r="Y1721" s="46"/>
      <c r="Z1721" s="46"/>
      <c r="AA1721" s="101"/>
    </row>
    <row r="1722" spans="4:27" s="43" customFormat="1" ht="15" customHeight="1">
      <c r="D1722" s="44"/>
      <c r="K1722" s="44"/>
      <c r="L1722" s="45"/>
      <c r="P1722" s="45"/>
      <c r="Q1722" s="48"/>
      <c r="R1722" s="44"/>
      <c r="T1722" s="67"/>
      <c r="X1722" s="46"/>
      <c r="Y1722" s="46"/>
      <c r="Z1722" s="46"/>
      <c r="AA1722" s="101"/>
    </row>
    <row r="1723" spans="4:27" s="43" customFormat="1" ht="15" customHeight="1">
      <c r="D1723" s="44"/>
      <c r="K1723" s="44"/>
      <c r="L1723" s="45"/>
      <c r="P1723" s="45"/>
      <c r="Q1723" s="48"/>
      <c r="R1723" s="44"/>
      <c r="T1723" s="44"/>
      <c r="X1723" s="46"/>
      <c r="Y1723" s="46"/>
      <c r="Z1723" s="46"/>
      <c r="AA1723" s="101"/>
    </row>
    <row r="1724" spans="4:27" s="43" customFormat="1" ht="15" customHeight="1">
      <c r="D1724" s="44"/>
      <c r="K1724" s="44"/>
      <c r="L1724" s="45"/>
      <c r="P1724" s="45"/>
      <c r="Q1724" s="48"/>
      <c r="R1724" s="44"/>
      <c r="T1724" s="44"/>
      <c r="X1724" s="46"/>
      <c r="Y1724" s="46"/>
      <c r="Z1724" s="46"/>
      <c r="AA1724" s="101"/>
    </row>
    <row r="1725" spans="4:27" s="43" customFormat="1" ht="15" customHeight="1">
      <c r="D1725" s="44"/>
      <c r="K1725" s="44"/>
      <c r="L1725" s="45"/>
      <c r="P1725" s="45"/>
      <c r="Q1725" s="48"/>
      <c r="R1725" s="44"/>
      <c r="T1725" s="44"/>
      <c r="X1725" s="46"/>
      <c r="Y1725" s="46"/>
      <c r="Z1725" s="46"/>
      <c r="AA1725" s="101"/>
    </row>
    <row r="1726" spans="4:27" s="43" customFormat="1" ht="15" customHeight="1">
      <c r="D1726" s="44"/>
      <c r="K1726" s="44"/>
      <c r="L1726" s="45"/>
      <c r="P1726" s="45"/>
      <c r="Q1726" s="48"/>
      <c r="R1726" s="44"/>
      <c r="T1726" s="44"/>
      <c r="X1726" s="46"/>
      <c r="Y1726" s="46"/>
      <c r="Z1726" s="46"/>
      <c r="AA1726" s="101"/>
    </row>
    <row r="1727" spans="4:27" s="43" customFormat="1" ht="15" customHeight="1">
      <c r="D1727" s="44"/>
      <c r="K1727" s="44"/>
      <c r="L1727" s="45"/>
      <c r="P1727" s="45"/>
      <c r="Q1727" s="48"/>
      <c r="R1727" s="44"/>
      <c r="T1727" s="44"/>
      <c r="X1727" s="46"/>
      <c r="Y1727" s="46"/>
      <c r="Z1727" s="46"/>
      <c r="AA1727" s="101"/>
    </row>
    <row r="1728" spans="4:27" s="43" customFormat="1" ht="15" customHeight="1">
      <c r="D1728" s="44"/>
      <c r="K1728" s="44"/>
      <c r="L1728" s="45"/>
      <c r="P1728" s="45"/>
      <c r="Q1728" s="48"/>
      <c r="R1728" s="44"/>
      <c r="T1728" s="44"/>
      <c r="X1728" s="46"/>
      <c r="Y1728" s="46"/>
      <c r="Z1728" s="46"/>
      <c r="AA1728" s="101"/>
    </row>
    <row r="1729" spans="4:27" s="43" customFormat="1" ht="15" customHeight="1">
      <c r="D1729" s="44"/>
      <c r="K1729" s="44"/>
      <c r="L1729" s="45"/>
      <c r="P1729" s="45"/>
      <c r="Q1729" s="48"/>
      <c r="R1729" s="44"/>
      <c r="T1729" s="67"/>
      <c r="X1729" s="46"/>
      <c r="Y1729" s="46"/>
      <c r="Z1729" s="46"/>
      <c r="AA1729" s="101"/>
    </row>
    <row r="1730" spans="4:27" s="43" customFormat="1" ht="15" customHeight="1">
      <c r="D1730" s="44"/>
      <c r="K1730" s="44"/>
      <c r="L1730" s="45"/>
      <c r="P1730" s="45"/>
      <c r="Q1730" s="48"/>
      <c r="R1730" s="44"/>
      <c r="T1730" s="67"/>
      <c r="X1730" s="46"/>
      <c r="Y1730" s="46"/>
      <c r="Z1730" s="46"/>
      <c r="AA1730" s="101"/>
    </row>
    <row r="1731" spans="4:27" s="43" customFormat="1">
      <c r="D1731" s="44"/>
      <c r="K1731" s="44"/>
      <c r="L1731" s="45"/>
      <c r="P1731" s="45"/>
      <c r="Q1731" s="48"/>
      <c r="R1731" s="44"/>
      <c r="T1731" s="67"/>
      <c r="X1731" s="99"/>
      <c r="Y1731" s="46"/>
      <c r="Z1731" s="46"/>
      <c r="AA1731" s="101"/>
    </row>
    <row r="1732" spans="4:27" s="43" customFormat="1" ht="15" customHeight="1">
      <c r="D1732" s="44"/>
      <c r="K1732" s="44"/>
      <c r="L1732" s="45"/>
      <c r="P1732" s="45"/>
      <c r="Q1732" s="48"/>
      <c r="R1732" s="44"/>
      <c r="T1732" s="67"/>
      <c r="X1732" s="46"/>
      <c r="Y1732" s="46"/>
      <c r="Z1732" s="46"/>
      <c r="AA1732" s="101"/>
    </row>
    <row r="1733" spans="4:27" s="43" customFormat="1" ht="15" customHeight="1">
      <c r="D1733" s="44"/>
      <c r="K1733" s="44"/>
      <c r="L1733" s="45"/>
      <c r="P1733" s="45"/>
      <c r="Q1733" s="48"/>
      <c r="R1733" s="44"/>
      <c r="T1733" s="44"/>
      <c r="X1733" s="46"/>
      <c r="Y1733" s="46"/>
      <c r="Z1733" s="46"/>
      <c r="AA1733" s="101"/>
    </row>
    <row r="1734" spans="4:27" s="43" customFormat="1">
      <c r="D1734" s="44"/>
      <c r="K1734" s="44"/>
      <c r="L1734" s="45"/>
      <c r="P1734" s="45"/>
      <c r="Q1734" s="48"/>
      <c r="R1734" s="44"/>
      <c r="T1734" s="44"/>
      <c r="X1734" s="99"/>
      <c r="Y1734" s="46"/>
      <c r="Z1734" s="46"/>
      <c r="AA1734" s="101"/>
    </row>
    <row r="1735" spans="4:27" s="43" customFormat="1">
      <c r="D1735" s="44"/>
      <c r="K1735" s="44"/>
      <c r="L1735" s="45"/>
      <c r="P1735" s="45"/>
      <c r="Q1735" s="48"/>
      <c r="R1735" s="44"/>
      <c r="T1735" s="44"/>
      <c r="X1735" s="99"/>
      <c r="Y1735" s="46"/>
      <c r="Z1735" s="46"/>
      <c r="AA1735" s="101"/>
    </row>
    <row r="1736" spans="4:27" s="43" customFormat="1" ht="15" customHeight="1">
      <c r="D1736" s="44"/>
      <c r="K1736" s="44"/>
      <c r="L1736" s="45"/>
      <c r="P1736" s="45"/>
      <c r="Q1736" s="48"/>
      <c r="R1736" s="44"/>
      <c r="T1736" s="44"/>
      <c r="X1736" s="46"/>
      <c r="Y1736" s="46"/>
      <c r="Z1736" s="46"/>
      <c r="AA1736" s="101"/>
    </row>
    <row r="1737" spans="4:27" s="43" customFormat="1" ht="15" customHeight="1">
      <c r="D1737" s="44"/>
      <c r="K1737" s="44"/>
      <c r="L1737" s="45"/>
      <c r="P1737" s="45"/>
      <c r="Q1737" s="48"/>
      <c r="R1737" s="44"/>
      <c r="T1737" s="44"/>
      <c r="X1737" s="46"/>
      <c r="Y1737" s="46"/>
      <c r="Z1737" s="46"/>
      <c r="AA1737" s="101"/>
    </row>
    <row r="1738" spans="4:27" s="43" customFormat="1" ht="15" customHeight="1">
      <c r="D1738" s="44"/>
      <c r="K1738" s="44"/>
      <c r="L1738" s="45"/>
      <c r="P1738" s="45"/>
      <c r="Q1738" s="48"/>
      <c r="R1738" s="44"/>
      <c r="T1738" s="44"/>
      <c r="X1738" s="46"/>
      <c r="Y1738" s="46"/>
      <c r="Z1738" s="46"/>
      <c r="AA1738" s="101"/>
    </row>
    <row r="1739" spans="4:27" s="43" customFormat="1" ht="15" customHeight="1">
      <c r="D1739" s="44"/>
      <c r="K1739" s="44"/>
      <c r="L1739" s="45"/>
      <c r="P1739" s="45"/>
      <c r="Q1739" s="48"/>
      <c r="R1739" s="44"/>
      <c r="T1739" s="44"/>
      <c r="X1739" s="46"/>
      <c r="Y1739" s="46"/>
      <c r="Z1739" s="46"/>
      <c r="AA1739" s="101"/>
    </row>
    <row r="1740" spans="4:27" s="43" customFormat="1" ht="15" customHeight="1">
      <c r="D1740" s="44"/>
      <c r="K1740" s="44"/>
      <c r="L1740" s="45"/>
      <c r="P1740" s="45"/>
      <c r="Q1740" s="48"/>
      <c r="R1740" s="44"/>
      <c r="T1740" s="44"/>
      <c r="X1740" s="46"/>
      <c r="Y1740" s="46"/>
      <c r="Z1740" s="46"/>
      <c r="AA1740" s="101"/>
    </row>
    <row r="1741" spans="4:27" s="43" customFormat="1" ht="15" customHeight="1">
      <c r="D1741" s="44"/>
      <c r="K1741" s="44"/>
      <c r="L1741" s="45"/>
      <c r="P1741" s="45"/>
      <c r="Q1741" s="48"/>
      <c r="R1741" s="44"/>
      <c r="T1741" s="44"/>
      <c r="X1741" s="46"/>
      <c r="Y1741" s="46"/>
      <c r="Z1741" s="46"/>
      <c r="AA1741" s="101"/>
    </row>
    <row r="1742" spans="4:27" s="43" customFormat="1" ht="15" customHeight="1">
      <c r="D1742" s="44"/>
      <c r="K1742" s="44"/>
      <c r="L1742" s="45"/>
      <c r="P1742" s="45"/>
      <c r="Q1742" s="48"/>
      <c r="R1742" s="44"/>
      <c r="T1742" s="44"/>
      <c r="X1742" s="46"/>
      <c r="Y1742" s="46"/>
      <c r="Z1742" s="46"/>
      <c r="AA1742" s="101"/>
    </row>
    <row r="1743" spans="4:27" s="43" customFormat="1" ht="15" customHeight="1">
      <c r="D1743" s="44"/>
      <c r="K1743" s="44"/>
      <c r="L1743" s="45"/>
      <c r="P1743" s="45"/>
      <c r="Q1743" s="48"/>
      <c r="R1743" s="44"/>
      <c r="T1743" s="44"/>
      <c r="X1743" s="46"/>
      <c r="Y1743" s="46"/>
      <c r="Z1743" s="46"/>
      <c r="AA1743" s="101"/>
    </row>
    <row r="1744" spans="4:27" s="43" customFormat="1" ht="15" customHeight="1">
      <c r="D1744" s="44"/>
      <c r="K1744" s="44"/>
      <c r="L1744" s="45"/>
      <c r="P1744" s="45"/>
      <c r="Q1744" s="48"/>
      <c r="R1744" s="44"/>
      <c r="T1744" s="44"/>
      <c r="X1744" s="46"/>
      <c r="Y1744" s="46"/>
      <c r="Z1744" s="46"/>
      <c r="AA1744" s="101"/>
    </row>
    <row r="1745" spans="4:27" s="43" customFormat="1">
      <c r="D1745" s="44"/>
      <c r="K1745" s="44"/>
      <c r="L1745" s="45"/>
      <c r="P1745" s="45"/>
      <c r="Q1745" s="48"/>
      <c r="R1745" s="44"/>
      <c r="T1745" s="67"/>
      <c r="X1745" s="99"/>
      <c r="Y1745" s="46"/>
      <c r="Z1745" s="46"/>
      <c r="AA1745" s="101"/>
    </row>
    <row r="1746" spans="4:27" s="43" customFormat="1" ht="15" customHeight="1">
      <c r="D1746" s="44"/>
      <c r="K1746" s="44"/>
      <c r="L1746" s="45"/>
      <c r="P1746" s="45"/>
      <c r="Q1746" s="48"/>
      <c r="R1746" s="44"/>
      <c r="T1746" s="44"/>
      <c r="X1746" s="49"/>
      <c r="Y1746" s="46"/>
      <c r="Z1746" s="46"/>
      <c r="AA1746" s="101"/>
    </row>
    <row r="1747" spans="4:27" s="43" customFormat="1" ht="15" customHeight="1">
      <c r="D1747" s="44"/>
      <c r="K1747" s="44"/>
      <c r="L1747" s="45"/>
      <c r="P1747" s="45"/>
      <c r="Q1747" s="48"/>
      <c r="R1747" s="44"/>
      <c r="T1747" s="44"/>
      <c r="X1747" s="46"/>
      <c r="Y1747" s="46"/>
      <c r="Z1747" s="46"/>
      <c r="AA1747" s="101"/>
    </row>
    <row r="1748" spans="4:27" s="43" customFormat="1" ht="15" customHeight="1">
      <c r="D1748" s="44"/>
      <c r="K1748" s="44"/>
      <c r="L1748" s="45"/>
      <c r="P1748" s="45"/>
      <c r="Q1748" s="48"/>
      <c r="R1748" s="44"/>
      <c r="T1748" s="44"/>
      <c r="X1748" s="46"/>
      <c r="Y1748" s="46"/>
      <c r="Z1748" s="46"/>
      <c r="AA1748" s="101"/>
    </row>
    <row r="1749" spans="4:27" s="43" customFormat="1" ht="15" customHeight="1">
      <c r="D1749" s="44"/>
      <c r="K1749" s="44"/>
      <c r="L1749" s="45"/>
      <c r="P1749" s="45"/>
      <c r="Q1749" s="48"/>
      <c r="R1749" s="44"/>
      <c r="T1749" s="44"/>
      <c r="X1749" s="46"/>
      <c r="Y1749" s="46"/>
      <c r="Z1749" s="46"/>
      <c r="AA1749" s="101"/>
    </row>
    <row r="1750" spans="4:27" s="43" customFormat="1" ht="15" customHeight="1">
      <c r="D1750" s="44"/>
      <c r="K1750" s="44"/>
      <c r="L1750" s="45"/>
      <c r="P1750" s="45"/>
      <c r="Q1750" s="48"/>
      <c r="R1750" s="44"/>
      <c r="T1750" s="44"/>
      <c r="X1750" s="49"/>
      <c r="Y1750" s="46"/>
      <c r="Z1750" s="46"/>
      <c r="AA1750" s="101"/>
    </row>
    <row r="1751" spans="4:27" s="43" customFormat="1" ht="15" customHeight="1">
      <c r="D1751" s="44"/>
      <c r="K1751" s="44"/>
      <c r="L1751" s="45"/>
      <c r="P1751" s="45"/>
      <c r="Q1751" s="48"/>
      <c r="R1751" s="44"/>
      <c r="T1751" s="44"/>
      <c r="X1751" s="49"/>
      <c r="Y1751" s="46"/>
      <c r="Z1751" s="46"/>
      <c r="AA1751" s="101"/>
    </row>
    <row r="1752" spans="4:27" s="43" customFormat="1" ht="15" customHeight="1">
      <c r="D1752" s="44"/>
      <c r="K1752" s="44"/>
      <c r="L1752" s="45"/>
      <c r="P1752" s="45"/>
      <c r="Q1752" s="48"/>
      <c r="R1752" s="44"/>
      <c r="T1752" s="44"/>
      <c r="X1752" s="49"/>
      <c r="Y1752" s="46"/>
      <c r="Z1752" s="46"/>
      <c r="AA1752" s="101"/>
    </row>
    <row r="1753" spans="4:27" s="43" customFormat="1" ht="15" customHeight="1">
      <c r="D1753" s="44"/>
      <c r="K1753" s="44"/>
      <c r="L1753" s="45"/>
      <c r="P1753" s="45"/>
      <c r="Q1753" s="48"/>
      <c r="R1753" s="44"/>
      <c r="T1753" s="44"/>
      <c r="X1753" s="46"/>
      <c r="Y1753" s="46"/>
      <c r="Z1753" s="46"/>
      <c r="AA1753" s="101"/>
    </row>
    <row r="1754" spans="4:27" s="43" customFormat="1" ht="15" customHeight="1">
      <c r="D1754" s="44"/>
      <c r="K1754" s="44"/>
      <c r="L1754" s="45"/>
      <c r="P1754" s="45"/>
      <c r="Q1754" s="48"/>
      <c r="R1754" s="44"/>
      <c r="T1754" s="44"/>
      <c r="X1754" s="46"/>
      <c r="Y1754" s="46"/>
      <c r="Z1754" s="46"/>
      <c r="AA1754" s="101"/>
    </row>
    <row r="1755" spans="4:27" s="43" customFormat="1" ht="15" customHeight="1">
      <c r="D1755" s="44"/>
      <c r="K1755" s="44"/>
      <c r="L1755" s="45"/>
      <c r="P1755" s="45"/>
      <c r="Q1755" s="48"/>
      <c r="R1755" s="44"/>
      <c r="T1755" s="44"/>
      <c r="X1755" s="46"/>
      <c r="Y1755" s="46"/>
      <c r="Z1755" s="46"/>
      <c r="AA1755" s="101"/>
    </row>
    <row r="1756" spans="4:27" s="43" customFormat="1" ht="15" customHeight="1">
      <c r="D1756" s="44"/>
      <c r="K1756" s="44"/>
      <c r="L1756" s="45"/>
      <c r="P1756" s="45"/>
      <c r="Q1756" s="48"/>
      <c r="R1756" s="44"/>
      <c r="T1756" s="44"/>
      <c r="X1756" s="46"/>
      <c r="Y1756" s="46"/>
      <c r="Z1756" s="46"/>
      <c r="AA1756" s="101"/>
    </row>
    <row r="1757" spans="4:27" s="43" customFormat="1" ht="15" customHeight="1">
      <c r="D1757" s="44"/>
      <c r="K1757" s="44"/>
      <c r="L1757" s="45"/>
      <c r="P1757" s="45"/>
      <c r="Q1757" s="48"/>
      <c r="R1757" s="44"/>
      <c r="T1757" s="44"/>
      <c r="X1757" s="46"/>
      <c r="Y1757" s="46"/>
      <c r="Z1757" s="46"/>
      <c r="AA1757" s="101"/>
    </row>
    <row r="1758" spans="4:27" s="43" customFormat="1" ht="15" customHeight="1">
      <c r="D1758" s="44"/>
      <c r="K1758" s="44"/>
      <c r="L1758" s="45"/>
      <c r="P1758" s="45"/>
      <c r="Q1758" s="48"/>
      <c r="R1758" s="44"/>
      <c r="T1758" s="67"/>
      <c r="X1758" s="49"/>
      <c r="Y1758" s="46"/>
      <c r="Z1758" s="46"/>
      <c r="AA1758" s="101"/>
    </row>
    <row r="1759" spans="4:27" s="43" customFormat="1" ht="15" customHeight="1">
      <c r="D1759" s="44"/>
      <c r="K1759" s="44"/>
      <c r="L1759" s="45"/>
      <c r="P1759" s="45"/>
      <c r="Q1759" s="48"/>
      <c r="R1759" s="44"/>
      <c r="T1759" s="67"/>
      <c r="X1759" s="49"/>
      <c r="Y1759" s="46"/>
      <c r="Z1759" s="46"/>
      <c r="AA1759" s="101"/>
    </row>
    <row r="1760" spans="4:27" s="43" customFormat="1" ht="15" customHeight="1">
      <c r="D1760" s="44"/>
      <c r="K1760" s="44"/>
      <c r="L1760" s="45"/>
      <c r="P1760" s="45"/>
      <c r="Q1760" s="48"/>
      <c r="R1760" s="44"/>
      <c r="T1760" s="67"/>
      <c r="X1760" s="46"/>
      <c r="Y1760" s="46"/>
      <c r="Z1760" s="46"/>
      <c r="AA1760" s="101"/>
    </row>
    <row r="1761" spans="4:27" s="43" customFormat="1" ht="15" customHeight="1">
      <c r="D1761" s="44"/>
      <c r="K1761" s="44"/>
      <c r="L1761" s="45"/>
      <c r="P1761" s="45"/>
      <c r="Q1761" s="48"/>
      <c r="R1761" s="44"/>
      <c r="T1761" s="44"/>
      <c r="X1761" s="46"/>
      <c r="Y1761" s="46"/>
      <c r="Z1761" s="46"/>
      <c r="AA1761" s="101"/>
    </row>
    <row r="1762" spans="4:27" s="43" customFormat="1" ht="15" customHeight="1">
      <c r="D1762" s="44"/>
      <c r="K1762" s="44"/>
      <c r="L1762" s="45"/>
      <c r="P1762" s="45"/>
      <c r="Q1762" s="48"/>
      <c r="R1762" s="44"/>
      <c r="T1762" s="44"/>
      <c r="X1762" s="46"/>
      <c r="Y1762" s="46"/>
      <c r="Z1762" s="46"/>
      <c r="AA1762" s="101"/>
    </row>
    <row r="1763" spans="4:27" s="43" customFormat="1" ht="15" customHeight="1">
      <c r="D1763" s="44"/>
      <c r="K1763" s="44"/>
      <c r="L1763" s="45"/>
      <c r="P1763" s="45"/>
      <c r="Q1763" s="48"/>
      <c r="R1763" s="44"/>
      <c r="T1763" s="44"/>
      <c r="X1763" s="46"/>
      <c r="Y1763" s="46"/>
      <c r="Z1763" s="46"/>
      <c r="AA1763" s="101"/>
    </row>
    <row r="1764" spans="4:27" s="43" customFormat="1" ht="15" customHeight="1">
      <c r="D1764" s="44"/>
      <c r="K1764" s="44"/>
      <c r="L1764" s="45"/>
      <c r="P1764" s="45"/>
      <c r="Q1764" s="48"/>
      <c r="R1764" s="44"/>
      <c r="T1764" s="44"/>
      <c r="X1764" s="46"/>
      <c r="Y1764" s="46"/>
      <c r="Z1764" s="46"/>
      <c r="AA1764" s="101"/>
    </row>
    <row r="1765" spans="4:27" s="43" customFormat="1">
      <c r="D1765" s="44"/>
      <c r="K1765" s="44"/>
      <c r="L1765" s="45"/>
      <c r="P1765" s="45"/>
      <c r="Q1765" s="48"/>
      <c r="R1765" s="44"/>
      <c r="T1765" s="44"/>
      <c r="X1765" s="99"/>
      <c r="Y1765" s="46"/>
      <c r="Z1765" s="46"/>
      <c r="AA1765" s="101"/>
    </row>
    <row r="1766" spans="4:27" s="43" customFormat="1">
      <c r="D1766" s="44"/>
      <c r="K1766" s="44"/>
      <c r="L1766" s="45"/>
      <c r="P1766" s="45"/>
      <c r="Q1766" s="48"/>
      <c r="R1766" s="44"/>
      <c r="T1766" s="67"/>
      <c r="X1766" s="100"/>
      <c r="Y1766" s="46"/>
      <c r="Z1766" s="46"/>
      <c r="AA1766" s="101"/>
    </row>
    <row r="1767" spans="4:27" s="43" customFormat="1">
      <c r="D1767" s="44"/>
      <c r="K1767" s="44"/>
      <c r="L1767" s="45"/>
      <c r="P1767" s="45"/>
      <c r="Q1767" s="48"/>
      <c r="R1767" s="44"/>
      <c r="T1767" s="67"/>
      <c r="X1767" s="99"/>
      <c r="Y1767" s="46"/>
      <c r="Z1767" s="46"/>
      <c r="AA1767" s="101"/>
    </row>
    <row r="1768" spans="4:27" s="43" customFormat="1" ht="15" customHeight="1">
      <c r="D1768" s="44"/>
      <c r="K1768" s="44"/>
      <c r="L1768" s="45"/>
      <c r="P1768" s="45"/>
      <c r="Q1768" s="48"/>
      <c r="R1768" s="44"/>
      <c r="T1768" s="67"/>
      <c r="X1768" s="46"/>
      <c r="Y1768" s="46"/>
      <c r="Z1768" s="46"/>
      <c r="AA1768" s="101"/>
    </row>
    <row r="1769" spans="4:27" s="43" customFormat="1" ht="15" customHeight="1">
      <c r="D1769" s="44"/>
      <c r="K1769" s="44"/>
      <c r="L1769" s="45"/>
      <c r="P1769" s="45"/>
      <c r="Q1769" s="48"/>
      <c r="R1769" s="44"/>
      <c r="T1769" s="44"/>
      <c r="X1769" s="49"/>
      <c r="Y1769" s="46"/>
      <c r="Z1769" s="46"/>
      <c r="AA1769" s="101"/>
    </row>
    <row r="1770" spans="4:27" s="43" customFormat="1" ht="15" customHeight="1">
      <c r="D1770" s="44"/>
      <c r="K1770" s="44"/>
      <c r="L1770" s="45"/>
      <c r="P1770" s="45"/>
      <c r="Q1770" s="48"/>
      <c r="R1770" s="44"/>
      <c r="T1770" s="44"/>
      <c r="X1770" s="49"/>
      <c r="Y1770" s="46"/>
      <c r="Z1770" s="46"/>
      <c r="AA1770" s="101"/>
    </row>
    <row r="1771" spans="4:27" s="43" customFormat="1" ht="15" customHeight="1">
      <c r="D1771" s="44"/>
      <c r="K1771" s="44"/>
      <c r="L1771" s="45"/>
      <c r="P1771" s="45"/>
      <c r="Q1771" s="48"/>
      <c r="R1771" s="44"/>
      <c r="T1771" s="44"/>
      <c r="X1771" s="49"/>
      <c r="Y1771" s="46"/>
      <c r="Z1771" s="46"/>
      <c r="AA1771" s="101"/>
    </row>
    <row r="1772" spans="4:27" s="43" customFormat="1" ht="15" customHeight="1">
      <c r="D1772" s="44"/>
      <c r="K1772" s="44"/>
      <c r="L1772" s="45"/>
      <c r="P1772" s="45"/>
      <c r="Q1772" s="48"/>
      <c r="R1772" s="44"/>
      <c r="T1772" s="44"/>
      <c r="X1772" s="46"/>
      <c r="Y1772" s="46"/>
      <c r="Z1772" s="46"/>
      <c r="AA1772" s="101"/>
    </row>
    <row r="1773" spans="4:27" s="43" customFormat="1" ht="15" customHeight="1">
      <c r="D1773" s="44"/>
      <c r="K1773" s="44"/>
      <c r="L1773" s="45"/>
      <c r="P1773" s="45"/>
      <c r="Q1773" s="48"/>
      <c r="R1773" s="44"/>
      <c r="T1773" s="44"/>
      <c r="X1773" s="46"/>
      <c r="Y1773" s="46"/>
      <c r="Z1773" s="46"/>
      <c r="AA1773" s="101"/>
    </row>
    <row r="1774" spans="4:27" s="43" customFormat="1" ht="15" customHeight="1">
      <c r="D1774" s="44"/>
      <c r="K1774" s="44"/>
      <c r="L1774" s="45"/>
      <c r="P1774" s="45"/>
      <c r="Q1774" s="48"/>
      <c r="R1774" s="44"/>
      <c r="T1774" s="44"/>
      <c r="X1774" s="46"/>
      <c r="Y1774" s="46"/>
      <c r="Z1774" s="46"/>
      <c r="AA1774" s="101"/>
    </row>
    <row r="1775" spans="4:27" s="43" customFormat="1" ht="15" customHeight="1">
      <c r="D1775" s="44"/>
      <c r="K1775" s="44"/>
      <c r="L1775" s="45"/>
      <c r="P1775" s="45"/>
      <c r="Q1775" s="48"/>
      <c r="R1775" s="44"/>
      <c r="T1775" s="44"/>
      <c r="X1775" s="46"/>
      <c r="Y1775" s="46"/>
      <c r="Z1775" s="46"/>
      <c r="AA1775" s="101"/>
    </row>
    <row r="1776" spans="4:27" s="43" customFormat="1" ht="15" customHeight="1">
      <c r="D1776" s="44"/>
      <c r="K1776" s="44"/>
      <c r="L1776" s="45"/>
      <c r="P1776" s="45"/>
      <c r="Q1776" s="48"/>
      <c r="R1776" s="44"/>
      <c r="T1776" s="44"/>
      <c r="X1776" s="46"/>
      <c r="Y1776" s="46"/>
      <c r="Z1776" s="46"/>
      <c r="AA1776" s="101"/>
    </row>
    <row r="1777" spans="4:27" s="43" customFormat="1" ht="15" customHeight="1">
      <c r="D1777" s="44"/>
      <c r="K1777" s="44"/>
      <c r="L1777" s="45"/>
      <c r="P1777" s="45"/>
      <c r="Q1777" s="48"/>
      <c r="R1777" s="44"/>
      <c r="T1777" s="44"/>
      <c r="X1777" s="46"/>
      <c r="Y1777" s="46"/>
      <c r="Z1777" s="46"/>
      <c r="AA1777" s="101"/>
    </row>
    <row r="1778" spans="4:27" s="43" customFormat="1" ht="15" customHeight="1">
      <c r="D1778" s="44"/>
      <c r="K1778" s="44"/>
      <c r="L1778" s="45"/>
      <c r="P1778" s="45"/>
      <c r="Q1778" s="48"/>
      <c r="R1778" s="44"/>
      <c r="T1778" s="44"/>
      <c r="X1778" s="46"/>
      <c r="Y1778" s="46"/>
      <c r="Z1778" s="46"/>
      <c r="AA1778" s="101"/>
    </row>
    <row r="1779" spans="4:27" s="43" customFormat="1" ht="15" customHeight="1">
      <c r="D1779" s="44"/>
      <c r="K1779" s="44"/>
      <c r="L1779" s="45"/>
      <c r="P1779" s="45"/>
      <c r="Q1779" s="48"/>
      <c r="R1779" s="44"/>
      <c r="T1779" s="44"/>
      <c r="X1779" s="46"/>
      <c r="Y1779" s="46"/>
      <c r="Z1779" s="46"/>
      <c r="AA1779" s="101"/>
    </row>
    <row r="1780" spans="4:27" s="43" customFormat="1">
      <c r="D1780" s="44"/>
      <c r="K1780" s="44"/>
      <c r="L1780" s="45"/>
      <c r="P1780" s="45"/>
      <c r="Q1780" s="48"/>
      <c r="R1780" s="44"/>
      <c r="T1780" s="67"/>
      <c r="X1780" s="99"/>
      <c r="Y1780" s="46"/>
      <c r="Z1780" s="46"/>
      <c r="AA1780" s="101"/>
    </row>
    <row r="1781" spans="4:27" s="43" customFormat="1" ht="15" customHeight="1">
      <c r="D1781" s="44"/>
      <c r="K1781" s="44"/>
      <c r="L1781" s="45"/>
      <c r="P1781" s="45"/>
      <c r="Q1781" s="48"/>
      <c r="R1781" s="44"/>
      <c r="T1781" s="44"/>
      <c r="X1781" s="49"/>
      <c r="Y1781" s="46"/>
      <c r="Z1781" s="46"/>
      <c r="AA1781" s="101"/>
    </row>
    <row r="1782" spans="4:27" s="43" customFormat="1" ht="15" customHeight="1">
      <c r="D1782" s="44"/>
      <c r="K1782" s="44"/>
      <c r="L1782" s="45"/>
      <c r="P1782" s="45"/>
      <c r="Q1782" s="48"/>
      <c r="R1782" s="44"/>
      <c r="T1782" s="44"/>
      <c r="X1782" s="49"/>
      <c r="Y1782" s="46"/>
      <c r="Z1782" s="46"/>
      <c r="AA1782" s="101"/>
    </row>
    <row r="1783" spans="4:27" s="43" customFormat="1" ht="15" customHeight="1">
      <c r="D1783" s="44"/>
      <c r="K1783" s="44"/>
      <c r="L1783" s="45"/>
      <c r="P1783" s="45"/>
      <c r="Q1783" s="48"/>
      <c r="R1783" s="44"/>
      <c r="T1783" s="44"/>
      <c r="X1783" s="46"/>
      <c r="Y1783" s="46"/>
      <c r="Z1783" s="46"/>
      <c r="AA1783" s="101"/>
    </row>
    <row r="1784" spans="4:27" s="43" customFormat="1" ht="15" customHeight="1">
      <c r="D1784" s="44"/>
      <c r="K1784" s="44"/>
      <c r="L1784" s="45"/>
      <c r="P1784" s="45"/>
      <c r="Q1784" s="48"/>
      <c r="R1784" s="44"/>
      <c r="T1784" s="67"/>
      <c r="X1784" s="46"/>
      <c r="Y1784" s="46"/>
      <c r="Z1784" s="46"/>
      <c r="AA1784" s="101"/>
    </row>
    <row r="1785" spans="4:27" s="43" customFormat="1" ht="15" customHeight="1">
      <c r="D1785" s="44"/>
      <c r="K1785" s="44"/>
      <c r="L1785" s="45"/>
      <c r="P1785" s="45"/>
      <c r="Q1785" s="48"/>
      <c r="R1785" s="44"/>
      <c r="T1785" s="44"/>
      <c r="X1785" s="46"/>
      <c r="Y1785" s="46"/>
      <c r="Z1785" s="46"/>
      <c r="AA1785" s="101"/>
    </row>
    <row r="1786" spans="4:27" s="43" customFormat="1" ht="15" customHeight="1">
      <c r="D1786" s="44"/>
      <c r="K1786" s="44"/>
      <c r="L1786" s="45"/>
      <c r="P1786" s="45"/>
      <c r="Q1786" s="48"/>
      <c r="R1786" s="44"/>
      <c r="T1786" s="67"/>
      <c r="X1786" s="46"/>
      <c r="Y1786" s="46"/>
      <c r="Z1786" s="46"/>
      <c r="AA1786" s="101"/>
    </row>
    <row r="1787" spans="4:27" s="43" customFormat="1">
      <c r="D1787" s="44"/>
      <c r="K1787" s="44"/>
      <c r="L1787" s="45"/>
      <c r="P1787" s="45"/>
      <c r="Q1787" s="48"/>
      <c r="R1787" s="44"/>
      <c r="T1787" s="44"/>
      <c r="X1787" s="99"/>
      <c r="Y1787" s="46"/>
      <c r="Z1787" s="46"/>
      <c r="AA1787" s="101"/>
    </row>
    <row r="1788" spans="4:27" s="43" customFormat="1">
      <c r="D1788" s="44"/>
      <c r="K1788" s="44"/>
      <c r="L1788" s="45"/>
      <c r="P1788" s="45"/>
      <c r="Q1788" s="48"/>
      <c r="R1788" s="44"/>
      <c r="T1788" s="44"/>
      <c r="X1788" s="99"/>
      <c r="Y1788" s="46"/>
      <c r="Z1788" s="46"/>
      <c r="AA1788" s="101"/>
    </row>
    <row r="1789" spans="4:27" s="43" customFormat="1">
      <c r="D1789" s="44"/>
      <c r="K1789" s="44"/>
      <c r="L1789" s="45"/>
      <c r="P1789" s="45"/>
      <c r="Q1789" s="48"/>
      <c r="R1789" s="44"/>
      <c r="T1789" s="67"/>
      <c r="X1789" s="100"/>
      <c r="Y1789" s="46"/>
      <c r="Z1789" s="46"/>
      <c r="AA1789" s="101"/>
    </row>
    <row r="1790" spans="4:27" s="43" customFormat="1" ht="15" customHeight="1">
      <c r="D1790" s="44"/>
      <c r="K1790" s="44"/>
      <c r="L1790" s="45"/>
      <c r="P1790" s="45"/>
      <c r="Q1790" s="48"/>
      <c r="R1790" s="44"/>
      <c r="T1790" s="67"/>
      <c r="X1790" s="46"/>
      <c r="Y1790" s="46"/>
      <c r="Z1790" s="46"/>
      <c r="AA1790" s="101"/>
    </row>
    <row r="1791" spans="4:27" s="43" customFormat="1" ht="15" customHeight="1">
      <c r="D1791" s="44"/>
      <c r="K1791" s="44"/>
      <c r="L1791" s="45"/>
      <c r="P1791" s="45"/>
      <c r="Q1791" s="48"/>
      <c r="R1791" s="44"/>
      <c r="T1791" s="67"/>
      <c r="X1791" s="46"/>
      <c r="Y1791" s="46"/>
      <c r="Z1791" s="46"/>
      <c r="AA1791" s="101"/>
    </row>
    <row r="1792" spans="4:27" s="43" customFormat="1" ht="15" customHeight="1">
      <c r="D1792" s="44"/>
      <c r="K1792" s="44"/>
      <c r="L1792" s="45"/>
      <c r="P1792" s="45"/>
      <c r="Q1792" s="48"/>
      <c r="R1792" s="44"/>
      <c r="T1792" s="44"/>
      <c r="X1792" s="46"/>
      <c r="Y1792" s="46"/>
      <c r="Z1792" s="46"/>
      <c r="AA1792" s="101"/>
    </row>
    <row r="1793" spans="4:27" s="43" customFormat="1" ht="15" customHeight="1">
      <c r="D1793" s="44"/>
      <c r="K1793" s="44"/>
      <c r="L1793" s="45"/>
      <c r="P1793" s="45"/>
      <c r="Q1793" s="48"/>
      <c r="R1793" s="44"/>
      <c r="T1793" s="44"/>
      <c r="X1793" s="46"/>
      <c r="Y1793" s="46"/>
      <c r="Z1793" s="46"/>
      <c r="AA1793" s="101"/>
    </row>
    <row r="1794" spans="4:27" s="43" customFormat="1" ht="15" customHeight="1">
      <c r="D1794" s="44"/>
      <c r="K1794" s="44"/>
      <c r="L1794" s="45"/>
      <c r="P1794" s="45"/>
      <c r="Q1794" s="48"/>
      <c r="R1794" s="44"/>
      <c r="T1794" s="44"/>
      <c r="X1794" s="46"/>
      <c r="Y1794" s="46"/>
      <c r="Z1794" s="46"/>
      <c r="AA1794" s="101"/>
    </row>
    <row r="1795" spans="4:27" s="43" customFormat="1" ht="15" customHeight="1">
      <c r="D1795" s="44"/>
      <c r="K1795" s="44"/>
      <c r="L1795" s="45"/>
      <c r="P1795" s="45"/>
      <c r="Q1795" s="48"/>
      <c r="R1795" s="44"/>
      <c r="T1795" s="44"/>
      <c r="X1795" s="46"/>
      <c r="Y1795" s="46"/>
      <c r="Z1795" s="46"/>
      <c r="AA1795" s="101"/>
    </row>
    <row r="1796" spans="4:27" s="43" customFormat="1" ht="15" customHeight="1">
      <c r="D1796" s="44"/>
      <c r="K1796" s="44"/>
      <c r="L1796" s="45"/>
      <c r="P1796" s="45"/>
      <c r="Q1796" s="48"/>
      <c r="R1796" s="44"/>
      <c r="T1796" s="44"/>
      <c r="X1796" s="46"/>
      <c r="Y1796" s="46"/>
      <c r="Z1796" s="46"/>
      <c r="AA1796" s="101"/>
    </row>
    <row r="1797" spans="4:27" s="43" customFormat="1" ht="15" customHeight="1">
      <c r="D1797" s="44"/>
      <c r="K1797" s="44"/>
      <c r="L1797" s="45"/>
      <c r="P1797" s="45"/>
      <c r="Q1797" s="48"/>
      <c r="R1797" s="44"/>
      <c r="T1797" s="44"/>
      <c r="X1797" s="46"/>
      <c r="Y1797" s="46"/>
      <c r="Z1797" s="46"/>
      <c r="AA1797" s="101"/>
    </row>
    <row r="1798" spans="4:27" s="43" customFormat="1" ht="15" customHeight="1">
      <c r="D1798" s="44"/>
      <c r="K1798" s="44"/>
      <c r="L1798" s="45"/>
      <c r="P1798" s="45"/>
      <c r="Q1798" s="48"/>
      <c r="R1798" s="44"/>
      <c r="T1798" s="44"/>
      <c r="X1798" s="46"/>
      <c r="Y1798" s="46"/>
      <c r="Z1798" s="46"/>
      <c r="AA1798" s="101"/>
    </row>
    <row r="1799" spans="4:27" s="43" customFormat="1" ht="15" customHeight="1">
      <c r="D1799" s="44"/>
      <c r="K1799" s="44"/>
      <c r="L1799" s="45"/>
      <c r="P1799" s="45"/>
      <c r="Q1799" s="48"/>
      <c r="R1799" s="44"/>
      <c r="T1799" s="44"/>
      <c r="X1799" s="46"/>
      <c r="Y1799" s="46"/>
      <c r="Z1799" s="46"/>
      <c r="AA1799" s="101"/>
    </row>
    <row r="1800" spans="4:27" s="43" customFormat="1" ht="15" customHeight="1">
      <c r="D1800" s="44"/>
      <c r="K1800" s="44"/>
      <c r="L1800" s="45"/>
      <c r="P1800" s="45"/>
      <c r="Q1800" s="48"/>
      <c r="R1800" s="44"/>
      <c r="T1800" s="44"/>
      <c r="X1800" s="46"/>
      <c r="Y1800" s="46"/>
      <c r="Z1800" s="46"/>
      <c r="AA1800" s="101"/>
    </row>
    <row r="1801" spans="4:27" s="43" customFormat="1" ht="15" customHeight="1">
      <c r="D1801" s="44"/>
      <c r="K1801" s="44"/>
      <c r="L1801" s="45"/>
      <c r="P1801" s="45"/>
      <c r="Q1801" s="48"/>
      <c r="R1801" s="44"/>
      <c r="T1801" s="44"/>
      <c r="X1801" s="46"/>
      <c r="Y1801" s="46"/>
      <c r="Z1801" s="46"/>
      <c r="AA1801" s="101"/>
    </row>
    <row r="1802" spans="4:27" s="43" customFormat="1" ht="15" customHeight="1">
      <c r="D1802" s="44"/>
      <c r="K1802" s="44"/>
      <c r="L1802" s="45"/>
      <c r="P1802" s="45"/>
      <c r="Q1802" s="48"/>
      <c r="R1802" s="44"/>
      <c r="T1802" s="44"/>
      <c r="X1802" s="46"/>
      <c r="Y1802" s="46"/>
      <c r="Z1802" s="46"/>
      <c r="AA1802" s="101"/>
    </row>
    <row r="1803" spans="4:27" s="43" customFormat="1" ht="15" customHeight="1">
      <c r="D1803" s="44"/>
      <c r="K1803" s="44"/>
      <c r="L1803" s="45"/>
      <c r="P1803" s="45"/>
      <c r="Q1803" s="48"/>
      <c r="R1803" s="44"/>
      <c r="T1803" s="44"/>
      <c r="X1803" s="46"/>
      <c r="Y1803" s="46"/>
      <c r="Z1803" s="46"/>
      <c r="AA1803" s="101"/>
    </row>
    <row r="1804" spans="4:27" s="43" customFormat="1" ht="15" customHeight="1">
      <c r="D1804" s="44"/>
      <c r="K1804" s="44"/>
      <c r="L1804" s="45"/>
      <c r="P1804" s="45"/>
      <c r="Q1804" s="48"/>
      <c r="R1804" s="44"/>
      <c r="T1804" s="44"/>
      <c r="X1804" s="46"/>
      <c r="Y1804" s="46"/>
      <c r="Z1804" s="46"/>
      <c r="AA1804" s="101"/>
    </row>
    <row r="1805" spans="4:27" s="43" customFormat="1" ht="15" customHeight="1">
      <c r="D1805" s="44"/>
      <c r="K1805" s="44"/>
      <c r="L1805" s="45"/>
      <c r="P1805" s="45"/>
      <c r="Q1805" s="48"/>
      <c r="R1805" s="44"/>
      <c r="T1805" s="44"/>
      <c r="X1805" s="46"/>
      <c r="Y1805" s="46"/>
      <c r="Z1805" s="46"/>
      <c r="AA1805" s="101"/>
    </row>
    <row r="1806" spans="4:27" s="43" customFormat="1" ht="15" customHeight="1">
      <c r="D1806" s="44"/>
      <c r="K1806" s="44"/>
      <c r="L1806" s="45"/>
      <c r="P1806" s="45"/>
      <c r="Q1806" s="48"/>
      <c r="R1806" s="44"/>
      <c r="T1806" s="44"/>
      <c r="X1806" s="46"/>
      <c r="Y1806" s="46"/>
      <c r="Z1806" s="46"/>
      <c r="AA1806" s="101"/>
    </row>
    <row r="1807" spans="4:27" s="43" customFormat="1" ht="15" customHeight="1">
      <c r="D1807" s="44"/>
      <c r="K1807" s="44"/>
      <c r="L1807" s="45"/>
      <c r="P1807" s="45"/>
      <c r="Q1807" s="48"/>
      <c r="R1807" s="44"/>
      <c r="T1807" s="44"/>
      <c r="X1807" s="46"/>
      <c r="Y1807" s="46"/>
      <c r="Z1807" s="46"/>
      <c r="AA1807" s="101"/>
    </row>
    <row r="1808" spans="4:27" s="43" customFormat="1" ht="15" customHeight="1">
      <c r="D1808" s="44"/>
      <c r="K1808" s="44"/>
      <c r="L1808" s="45"/>
      <c r="P1808" s="45"/>
      <c r="Q1808" s="48"/>
      <c r="R1808" s="44"/>
      <c r="T1808" s="44"/>
      <c r="X1808" s="46"/>
      <c r="Y1808" s="46"/>
      <c r="Z1808" s="46"/>
      <c r="AA1808" s="101"/>
    </row>
    <row r="1809" spans="4:27" s="43" customFormat="1" ht="15" customHeight="1">
      <c r="D1809" s="44"/>
      <c r="K1809" s="44"/>
      <c r="L1809" s="45"/>
      <c r="P1809" s="45"/>
      <c r="Q1809" s="48"/>
      <c r="R1809" s="44"/>
      <c r="T1809" s="44"/>
      <c r="X1809" s="46"/>
      <c r="Y1809" s="46"/>
      <c r="Z1809" s="46"/>
      <c r="AA1809" s="101"/>
    </row>
    <row r="1810" spans="4:27" s="43" customFormat="1" ht="15" customHeight="1">
      <c r="D1810" s="44"/>
      <c r="K1810" s="44"/>
      <c r="L1810" s="45"/>
      <c r="P1810" s="45"/>
      <c r="Q1810" s="48"/>
      <c r="R1810" s="44"/>
      <c r="T1810" s="44"/>
      <c r="X1810" s="46"/>
      <c r="Y1810" s="46"/>
      <c r="Z1810" s="46"/>
      <c r="AA1810" s="101"/>
    </row>
    <row r="1811" spans="4:27" s="43" customFormat="1" ht="15" customHeight="1">
      <c r="D1811" s="44"/>
      <c r="K1811" s="44"/>
      <c r="L1811" s="45"/>
      <c r="P1811" s="45"/>
      <c r="Q1811" s="48"/>
      <c r="R1811" s="44"/>
      <c r="T1811" s="44"/>
      <c r="X1811" s="46"/>
      <c r="Y1811" s="46"/>
      <c r="Z1811" s="46"/>
      <c r="AA1811" s="101"/>
    </row>
    <row r="1812" spans="4:27" s="43" customFormat="1" ht="15" customHeight="1">
      <c r="D1812" s="44"/>
      <c r="K1812" s="44"/>
      <c r="L1812" s="45"/>
      <c r="P1812" s="45"/>
      <c r="Q1812" s="48"/>
      <c r="R1812" s="44"/>
      <c r="T1812" s="44"/>
      <c r="X1812" s="46"/>
      <c r="Y1812" s="46"/>
      <c r="Z1812" s="46"/>
      <c r="AA1812" s="101"/>
    </row>
    <row r="1813" spans="4:27" s="43" customFormat="1" ht="15" customHeight="1">
      <c r="D1813" s="44"/>
      <c r="K1813" s="44"/>
      <c r="L1813" s="45"/>
      <c r="P1813" s="45"/>
      <c r="Q1813" s="48"/>
      <c r="R1813" s="44"/>
      <c r="T1813" s="44"/>
      <c r="X1813" s="46"/>
      <c r="Y1813" s="46"/>
      <c r="Z1813" s="46"/>
      <c r="AA1813" s="101"/>
    </row>
    <row r="1814" spans="4:27" s="43" customFormat="1" ht="15" customHeight="1">
      <c r="D1814" s="44"/>
      <c r="K1814" s="44"/>
      <c r="L1814" s="45"/>
      <c r="P1814" s="45"/>
      <c r="Q1814" s="48"/>
      <c r="R1814" s="44"/>
      <c r="T1814" s="44"/>
      <c r="X1814" s="46"/>
      <c r="Y1814" s="46"/>
      <c r="Z1814" s="46"/>
      <c r="AA1814" s="101"/>
    </row>
    <row r="1815" spans="4:27" s="43" customFormat="1" ht="15" customHeight="1">
      <c r="D1815" s="44"/>
      <c r="K1815" s="44"/>
      <c r="L1815" s="45"/>
      <c r="P1815" s="45"/>
      <c r="Q1815" s="48"/>
      <c r="R1815" s="44"/>
      <c r="T1815" s="44"/>
      <c r="X1815" s="46"/>
      <c r="Y1815" s="46"/>
      <c r="Z1815" s="46"/>
      <c r="AA1815" s="101"/>
    </row>
    <row r="1816" spans="4:27" s="43" customFormat="1" ht="15" customHeight="1">
      <c r="D1816" s="44"/>
      <c r="K1816" s="44"/>
      <c r="L1816" s="45"/>
      <c r="P1816" s="45"/>
      <c r="Q1816" s="48"/>
      <c r="R1816" s="44"/>
      <c r="T1816" s="44"/>
      <c r="X1816" s="46"/>
      <c r="Y1816" s="46"/>
      <c r="Z1816" s="46"/>
      <c r="AA1816" s="101"/>
    </row>
    <row r="1817" spans="4:27" s="43" customFormat="1" ht="15" customHeight="1">
      <c r="D1817" s="44"/>
      <c r="K1817" s="44"/>
      <c r="L1817" s="45"/>
      <c r="P1817" s="45"/>
      <c r="Q1817" s="48"/>
      <c r="R1817" s="44"/>
      <c r="T1817" s="67"/>
      <c r="X1817" s="46"/>
      <c r="Y1817" s="46"/>
      <c r="Z1817" s="46"/>
      <c r="AA1817" s="101"/>
    </row>
    <row r="1818" spans="4:27" s="43" customFormat="1" ht="15" customHeight="1">
      <c r="D1818" s="44"/>
      <c r="K1818" s="44"/>
      <c r="L1818" s="45"/>
      <c r="P1818" s="45"/>
      <c r="Q1818" s="48"/>
      <c r="R1818" s="44"/>
      <c r="T1818" s="44"/>
      <c r="X1818" s="46"/>
      <c r="Y1818" s="46"/>
      <c r="Z1818" s="46"/>
      <c r="AA1818" s="101"/>
    </row>
    <row r="1819" spans="4:27" s="43" customFormat="1" ht="15" customHeight="1">
      <c r="D1819" s="44"/>
      <c r="K1819" s="44"/>
      <c r="L1819" s="45"/>
      <c r="P1819" s="45"/>
      <c r="Q1819" s="48"/>
      <c r="R1819" s="44"/>
      <c r="T1819" s="44"/>
      <c r="X1819" s="46"/>
      <c r="Y1819" s="46"/>
      <c r="Z1819" s="46"/>
      <c r="AA1819" s="101"/>
    </row>
    <row r="1820" spans="4:27" s="43" customFormat="1">
      <c r="D1820" s="44"/>
      <c r="K1820" s="44"/>
      <c r="L1820" s="45"/>
      <c r="P1820" s="45"/>
      <c r="Q1820" s="48"/>
      <c r="R1820" s="44"/>
      <c r="T1820" s="44"/>
      <c r="X1820" s="99"/>
      <c r="Y1820" s="46"/>
      <c r="Z1820" s="46"/>
      <c r="AA1820" s="101"/>
    </row>
    <row r="1821" spans="4:27" s="43" customFormat="1">
      <c r="D1821" s="44"/>
      <c r="K1821" s="44"/>
      <c r="L1821" s="45"/>
      <c r="P1821" s="45"/>
      <c r="Q1821" s="48"/>
      <c r="R1821" s="44"/>
      <c r="T1821" s="44"/>
      <c r="X1821" s="99"/>
      <c r="Y1821" s="46"/>
      <c r="Z1821" s="46"/>
      <c r="AA1821" s="101"/>
    </row>
    <row r="1822" spans="4:27" s="43" customFormat="1">
      <c r="D1822" s="44"/>
      <c r="K1822" s="44"/>
      <c r="L1822" s="45"/>
      <c r="P1822" s="45"/>
      <c r="Q1822" s="48"/>
      <c r="R1822" s="44"/>
      <c r="T1822" s="67"/>
      <c r="X1822" s="99"/>
      <c r="Y1822" s="46"/>
      <c r="Z1822" s="46"/>
      <c r="AA1822" s="101"/>
    </row>
    <row r="1823" spans="4:27" s="43" customFormat="1">
      <c r="D1823" s="44"/>
      <c r="K1823" s="44"/>
      <c r="L1823" s="45"/>
      <c r="P1823" s="45"/>
      <c r="Q1823" s="48"/>
      <c r="R1823" s="44"/>
      <c r="T1823" s="67"/>
      <c r="X1823" s="99"/>
      <c r="Y1823" s="46"/>
      <c r="Z1823" s="46"/>
      <c r="AA1823" s="101"/>
    </row>
    <row r="1824" spans="4:27" s="43" customFormat="1" ht="15" customHeight="1">
      <c r="D1824" s="44"/>
      <c r="K1824" s="44"/>
      <c r="L1824" s="45"/>
      <c r="P1824" s="45"/>
      <c r="Q1824" s="48"/>
      <c r="R1824" s="44"/>
      <c r="T1824" s="44"/>
      <c r="X1824" s="46"/>
      <c r="Y1824" s="46"/>
      <c r="Z1824" s="46"/>
      <c r="AA1824" s="101"/>
    </row>
    <row r="1825" spans="4:27" s="43" customFormat="1" ht="15" customHeight="1">
      <c r="D1825" s="44"/>
      <c r="K1825" s="44"/>
      <c r="L1825" s="45"/>
      <c r="P1825" s="45"/>
      <c r="Q1825" s="48"/>
      <c r="R1825" s="44"/>
      <c r="T1825" s="44"/>
      <c r="X1825" s="46"/>
      <c r="Y1825" s="46"/>
      <c r="Z1825" s="46"/>
      <c r="AA1825" s="101"/>
    </row>
    <row r="1826" spans="4:27" s="43" customFormat="1" ht="15" customHeight="1">
      <c r="D1826" s="44"/>
      <c r="K1826" s="44"/>
      <c r="L1826" s="45"/>
      <c r="P1826" s="45"/>
      <c r="Q1826" s="48"/>
      <c r="R1826" s="44"/>
      <c r="T1826" s="44"/>
      <c r="X1826" s="46"/>
      <c r="Y1826" s="46"/>
      <c r="Z1826" s="46"/>
      <c r="AA1826" s="101"/>
    </row>
    <row r="1827" spans="4:27" s="43" customFormat="1" ht="15" customHeight="1">
      <c r="D1827" s="44"/>
      <c r="K1827" s="44"/>
      <c r="L1827" s="45"/>
      <c r="P1827" s="45"/>
      <c r="Q1827" s="48"/>
      <c r="R1827" s="44"/>
      <c r="T1827" s="44"/>
      <c r="X1827" s="46"/>
      <c r="Y1827" s="46"/>
      <c r="Z1827" s="46"/>
      <c r="AA1827" s="101"/>
    </row>
    <row r="1828" spans="4:27" s="43" customFormat="1" ht="15" customHeight="1">
      <c r="D1828" s="44"/>
      <c r="K1828" s="44"/>
      <c r="L1828" s="45"/>
      <c r="P1828" s="45"/>
      <c r="Q1828" s="48"/>
      <c r="R1828" s="44"/>
      <c r="T1828" s="44"/>
      <c r="X1828" s="46"/>
      <c r="Y1828" s="46"/>
      <c r="Z1828" s="46"/>
      <c r="AA1828" s="101"/>
    </row>
    <row r="1829" spans="4:27" s="43" customFormat="1" ht="15" customHeight="1">
      <c r="D1829" s="44"/>
      <c r="K1829" s="44"/>
      <c r="L1829" s="45"/>
      <c r="P1829" s="45"/>
      <c r="Q1829" s="48"/>
      <c r="R1829" s="44"/>
      <c r="T1829" s="44"/>
      <c r="X1829" s="46"/>
      <c r="Y1829" s="46"/>
      <c r="Z1829" s="46"/>
      <c r="AA1829" s="101"/>
    </row>
    <row r="1830" spans="4:27" s="43" customFormat="1" ht="15" customHeight="1">
      <c r="D1830" s="44"/>
      <c r="K1830" s="44"/>
      <c r="L1830" s="45"/>
      <c r="P1830" s="45"/>
      <c r="Q1830" s="48"/>
      <c r="R1830" s="44"/>
      <c r="T1830" s="44"/>
      <c r="X1830" s="46"/>
      <c r="Y1830" s="46"/>
      <c r="Z1830" s="46"/>
      <c r="AA1830" s="101"/>
    </row>
    <row r="1831" spans="4:27" s="43" customFormat="1" ht="15" customHeight="1">
      <c r="D1831" s="44"/>
      <c r="K1831" s="44"/>
      <c r="L1831" s="45"/>
      <c r="P1831" s="45"/>
      <c r="Q1831" s="48"/>
      <c r="R1831" s="44"/>
      <c r="T1831" s="44"/>
      <c r="X1831" s="46"/>
      <c r="Y1831" s="46"/>
      <c r="Z1831" s="46"/>
      <c r="AA1831" s="101"/>
    </row>
    <row r="1832" spans="4:27" s="43" customFormat="1" ht="15" customHeight="1">
      <c r="D1832" s="44"/>
      <c r="K1832" s="44"/>
      <c r="L1832" s="45"/>
      <c r="P1832" s="45"/>
      <c r="Q1832" s="48"/>
      <c r="R1832" s="44"/>
      <c r="T1832" s="44"/>
      <c r="X1832" s="46"/>
      <c r="Y1832" s="46"/>
      <c r="Z1832" s="46"/>
      <c r="AA1832" s="101"/>
    </row>
    <row r="1833" spans="4:27" s="43" customFormat="1" ht="15" customHeight="1">
      <c r="D1833" s="44"/>
      <c r="K1833" s="44"/>
      <c r="L1833" s="45"/>
      <c r="P1833" s="45"/>
      <c r="Q1833" s="48"/>
      <c r="R1833" s="44"/>
      <c r="T1833" s="44"/>
      <c r="X1833" s="46"/>
      <c r="Y1833" s="46"/>
      <c r="Z1833" s="46"/>
      <c r="AA1833" s="101"/>
    </row>
    <row r="1834" spans="4:27" s="43" customFormat="1" ht="15" customHeight="1">
      <c r="D1834" s="44"/>
      <c r="K1834" s="44"/>
      <c r="L1834" s="45"/>
      <c r="P1834" s="45"/>
      <c r="Q1834" s="48"/>
      <c r="R1834" s="44"/>
      <c r="T1834" s="44"/>
      <c r="X1834" s="46"/>
      <c r="Y1834" s="46"/>
      <c r="Z1834" s="46"/>
      <c r="AA1834" s="101"/>
    </row>
    <row r="1835" spans="4:27" s="43" customFormat="1" ht="15" customHeight="1">
      <c r="D1835" s="44"/>
      <c r="K1835" s="44"/>
      <c r="L1835" s="45"/>
      <c r="P1835" s="45"/>
      <c r="Q1835" s="48"/>
      <c r="R1835" s="44"/>
      <c r="T1835" s="44"/>
      <c r="X1835" s="46"/>
      <c r="Y1835" s="46"/>
      <c r="Z1835" s="46"/>
      <c r="AA1835" s="101"/>
    </row>
    <row r="1836" spans="4:27" s="43" customFormat="1" ht="15" customHeight="1">
      <c r="D1836" s="44"/>
      <c r="K1836" s="44"/>
      <c r="L1836" s="45"/>
      <c r="P1836" s="45"/>
      <c r="Q1836" s="48"/>
      <c r="R1836" s="44"/>
      <c r="T1836" s="44"/>
      <c r="X1836" s="46"/>
      <c r="Y1836" s="46"/>
      <c r="Z1836" s="46"/>
      <c r="AA1836" s="101"/>
    </row>
    <row r="1837" spans="4:27" s="43" customFormat="1" ht="15" customHeight="1">
      <c r="D1837" s="44"/>
      <c r="K1837" s="44"/>
      <c r="L1837" s="45"/>
      <c r="P1837" s="45"/>
      <c r="Q1837" s="48"/>
      <c r="R1837" s="44"/>
      <c r="T1837" s="44"/>
      <c r="X1837" s="46"/>
      <c r="Y1837" s="46"/>
      <c r="Z1837" s="46"/>
      <c r="AA1837" s="101"/>
    </row>
    <row r="1838" spans="4:27" s="43" customFormat="1" ht="15" customHeight="1">
      <c r="D1838" s="44"/>
      <c r="K1838" s="44"/>
      <c r="L1838" s="45"/>
      <c r="P1838" s="45"/>
      <c r="Q1838" s="48"/>
      <c r="R1838" s="44"/>
      <c r="T1838" s="44"/>
      <c r="X1838" s="46"/>
      <c r="Y1838" s="46"/>
      <c r="Z1838" s="46"/>
      <c r="AA1838" s="101"/>
    </row>
    <row r="1839" spans="4:27" s="43" customFormat="1" ht="15" customHeight="1">
      <c r="D1839" s="44"/>
      <c r="K1839" s="44"/>
      <c r="L1839" s="45"/>
      <c r="P1839" s="45"/>
      <c r="Q1839" s="48"/>
      <c r="R1839" s="44"/>
      <c r="T1839" s="44"/>
      <c r="X1839" s="46"/>
      <c r="Y1839" s="46"/>
      <c r="Z1839" s="46"/>
      <c r="AA1839" s="101"/>
    </row>
    <row r="1840" spans="4:27" s="43" customFormat="1" ht="15" customHeight="1">
      <c r="D1840" s="44"/>
      <c r="K1840" s="44"/>
      <c r="L1840" s="45"/>
      <c r="P1840" s="45"/>
      <c r="Q1840" s="48"/>
      <c r="R1840" s="44"/>
      <c r="T1840" s="44"/>
      <c r="X1840" s="46"/>
      <c r="Y1840" s="46"/>
      <c r="Z1840" s="46"/>
      <c r="AA1840" s="101"/>
    </row>
    <row r="1841" spans="4:27" s="43" customFormat="1" ht="15" customHeight="1">
      <c r="D1841" s="44"/>
      <c r="K1841" s="44"/>
      <c r="L1841" s="45"/>
      <c r="P1841" s="45"/>
      <c r="Q1841" s="48"/>
      <c r="R1841" s="44"/>
      <c r="T1841" s="44"/>
      <c r="X1841" s="46"/>
      <c r="Y1841" s="46"/>
      <c r="Z1841" s="46"/>
      <c r="AA1841" s="101"/>
    </row>
    <row r="1842" spans="4:27" s="43" customFormat="1" ht="15" customHeight="1">
      <c r="D1842" s="44"/>
      <c r="K1842" s="44"/>
      <c r="L1842" s="45"/>
      <c r="P1842" s="45"/>
      <c r="Q1842" s="48"/>
      <c r="R1842" s="44"/>
      <c r="T1842" s="44"/>
      <c r="X1842" s="46"/>
      <c r="Y1842" s="46"/>
      <c r="Z1842" s="46"/>
      <c r="AA1842" s="101"/>
    </row>
    <row r="1843" spans="4:27" s="43" customFormat="1" ht="15" customHeight="1">
      <c r="D1843" s="44"/>
      <c r="K1843" s="44"/>
      <c r="L1843" s="45"/>
      <c r="P1843" s="45"/>
      <c r="Q1843" s="48"/>
      <c r="R1843" s="44"/>
      <c r="T1843" s="44"/>
      <c r="X1843" s="46"/>
      <c r="Y1843" s="46"/>
      <c r="Z1843" s="46"/>
      <c r="AA1843" s="101"/>
    </row>
    <row r="1844" spans="4:27" s="43" customFormat="1" ht="15" customHeight="1">
      <c r="D1844" s="44"/>
      <c r="K1844" s="44"/>
      <c r="L1844" s="45"/>
      <c r="P1844" s="45"/>
      <c r="Q1844" s="48"/>
      <c r="R1844" s="44"/>
      <c r="T1844" s="44"/>
      <c r="X1844" s="46"/>
      <c r="Y1844" s="46"/>
      <c r="Z1844" s="46"/>
      <c r="AA1844" s="101"/>
    </row>
    <row r="1845" spans="4:27" s="43" customFormat="1" ht="15" customHeight="1">
      <c r="D1845" s="44"/>
      <c r="K1845" s="44"/>
      <c r="L1845" s="45"/>
      <c r="P1845" s="45"/>
      <c r="Q1845" s="48"/>
      <c r="R1845" s="44"/>
      <c r="T1845" s="44"/>
      <c r="X1845" s="46"/>
      <c r="Y1845" s="46"/>
      <c r="Z1845" s="46"/>
      <c r="AA1845" s="101"/>
    </row>
    <row r="1846" spans="4:27" s="43" customFormat="1" ht="15" customHeight="1">
      <c r="D1846" s="44"/>
      <c r="K1846" s="44"/>
      <c r="L1846" s="45"/>
      <c r="P1846" s="45"/>
      <c r="Q1846" s="48"/>
      <c r="R1846" s="44"/>
      <c r="T1846" s="44"/>
      <c r="X1846" s="46"/>
      <c r="Y1846" s="46"/>
      <c r="Z1846" s="46"/>
      <c r="AA1846" s="101"/>
    </row>
    <row r="1847" spans="4:27" s="43" customFormat="1">
      <c r="D1847" s="44"/>
      <c r="K1847" s="44"/>
      <c r="L1847" s="45"/>
      <c r="P1847" s="45"/>
      <c r="Q1847" s="48"/>
      <c r="R1847" s="44"/>
      <c r="T1847" s="44"/>
      <c r="X1847" s="99"/>
      <c r="Y1847" s="46"/>
      <c r="Z1847" s="46"/>
      <c r="AA1847" s="101"/>
    </row>
    <row r="1848" spans="4:27" s="43" customFormat="1" ht="15" customHeight="1">
      <c r="D1848" s="44"/>
      <c r="K1848" s="44"/>
      <c r="L1848" s="45"/>
      <c r="P1848" s="45"/>
      <c r="Q1848" s="48"/>
      <c r="R1848" s="44"/>
      <c r="T1848" s="44"/>
      <c r="X1848" s="46"/>
      <c r="Y1848" s="46"/>
      <c r="Z1848" s="46"/>
      <c r="AA1848" s="101"/>
    </row>
    <row r="1849" spans="4:27" s="43" customFormat="1" ht="15" customHeight="1">
      <c r="D1849" s="44"/>
      <c r="K1849" s="44"/>
      <c r="L1849" s="45"/>
      <c r="P1849" s="45"/>
      <c r="Q1849" s="48"/>
      <c r="R1849" s="44"/>
      <c r="T1849" s="44"/>
      <c r="X1849" s="46"/>
      <c r="Y1849" s="46"/>
      <c r="Z1849" s="46"/>
      <c r="AA1849" s="101"/>
    </row>
    <row r="1850" spans="4:27" s="43" customFormat="1">
      <c r="D1850" s="44"/>
      <c r="K1850" s="44"/>
      <c r="L1850" s="45"/>
      <c r="P1850" s="45"/>
      <c r="Q1850" s="48"/>
      <c r="R1850" s="44"/>
      <c r="T1850" s="44"/>
      <c r="X1850" s="99"/>
      <c r="Y1850" s="46"/>
      <c r="Z1850" s="46"/>
      <c r="AA1850" s="101"/>
    </row>
    <row r="1851" spans="4:27" s="43" customFormat="1">
      <c r="D1851" s="44"/>
      <c r="K1851" s="44"/>
      <c r="L1851" s="45"/>
      <c r="P1851" s="45"/>
      <c r="Q1851" s="48"/>
      <c r="R1851" s="44"/>
      <c r="T1851" s="44"/>
      <c r="X1851" s="99"/>
      <c r="Y1851" s="46"/>
      <c r="Z1851" s="46"/>
      <c r="AA1851" s="101"/>
    </row>
    <row r="1852" spans="4:27" s="43" customFormat="1" ht="15" customHeight="1">
      <c r="D1852" s="44"/>
      <c r="K1852" s="44"/>
      <c r="L1852" s="45"/>
      <c r="P1852" s="45"/>
      <c r="Q1852" s="48"/>
      <c r="R1852" s="44"/>
      <c r="T1852" s="44"/>
      <c r="X1852" s="46"/>
      <c r="Y1852" s="46"/>
      <c r="Z1852" s="46"/>
      <c r="AA1852" s="101"/>
    </row>
    <row r="1853" spans="4:27" s="43" customFormat="1" ht="15" customHeight="1">
      <c r="D1853" s="44"/>
      <c r="K1853" s="44"/>
      <c r="L1853" s="45"/>
      <c r="P1853" s="45"/>
      <c r="Q1853" s="48"/>
      <c r="R1853" s="44"/>
      <c r="T1853" s="44"/>
      <c r="X1853" s="46"/>
      <c r="Y1853" s="46"/>
      <c r="Z1853" s="46"/>
      <c r="AA1853" s="101"/>
    </row>
    <row r="1854" spans="4:27" s="43" customFormat="1" ht="15" customHeight="1">
      <c r="D1854" s="44"/>
      <c r="K1854" s="44"/>
      <c r="L1854" s="45"/>
      <c r="P1854" s="45"/>
      <c r="Q1854" s="48"/>
      <c r="R1854" s="44"/>
      <c r="T1854" s="44"/>
      <c r="X1854" s="46"/>
      <c r="Y1854" s="46"/>
      <c r="Z1854" s="46"/>
      <c r="AA1854" s="101"/>
    </row>
    <row r="1855" spans="4:27" s="43" customFormat="1" ht="15" customHeight="1">
      <c r="D1855" s="44"/>
      <c r="K1855" s="44"/>
      <c r="L1855" s="45"/>
      <c r="P1855" s="45"/>
      <c r="Q1855" s="48"/>
      <c r="R1855" s="44"/>
      <c r="T1855" s="44"/>
      <c r="X1855" s="46"/>
      <c r="Y1855" s="46"/>
      <c r="Z1855" s="46"/>
      <c r="AA1855" s="101"/>
    </row>
    <row r="1856" spans="4:27" s="43" customFormat="1" ht="15" customHeight="1">
      <c r="D1856" s="44"/>
      <c r="K1856" s="44"/>
      <c r="L1856" s="45"/>
      <c r="P1856" s="45"/>
      <c r="Q1856" s="48"/>
      <c r="R1856" s="44"/>
      <c r="T1856" s="44"/>
      <c r="X1856" s="46"/>
      <c r="Y1856" s="46"/>
      <c r="Z1856" s="46"/>
      <c r="AA1856" s="101"/>
    </row>
    <row r="1857" spans="4:27" s="43" customFormat="1" ht="15" customHeight="1">
      <c r="D1857" s="44"/>
      <c r="K1857" s="44"/>
      <c r="L1857" s="45"/>
      <c r="P1857" s="45"/>
      <c r="Q1857" s="48"/>
      <c r="R1857" s="44"/>
      <c r="T1857" s="67"/>
      <c r="X1857" s="46"/>
      <c r="Y1857" s="46"/>
      <c r="Z1857" s="46"/>
      <c r="AA1857" s="101"/>
    </row>
    <row r="1858" spans="4:27" s="43" customFormat="1" ht="15" customHeight="1">
      <c r="D1858" s="44"/>
      <c r="K1858" s="44"/>
      <c r="L1858" s="45"/>
      <c r="P1858" s="45"/>
      <c r="Q1858" s="48"/>
      <c r="R1858" s="44"/>
      <c r="T1858" s="67"/>
      <c r="X1858" s="46"/>
      <c r="Y1858" s="46"/>
      <c r="Z1858" s="46"/>
      <c r="AA1858" s="101"/>
    </row>
    <row r="1859" spans="4:27" s="43" customFormat="1" ht="15" customHeight="1">
      <c r="D1859" s="44"/>
      <c r="K1859" s="44"/>
      <c r="L1859" s="45"/>
      <c r="P1859" s="45"/>
      <c r="Q1859" s="48"/>
      <c r="R1859" s="44"/>
      <c r="T1859" s="67"/>
      <c r="X1859" s="46"/>
      <c r="Y1859" s="46"/>
      <c r="Z1859" s="46"/>
      <c r="AA1859" s="101"/>
    </row>
    <row r="1860" spans="4:27" s="43" customFormat="1" ht="15" customHeight="1">
      <c r="D1860" s="44"/>
      <c r="K1860" s="44"/>
      <c r="L1860" s="45"/>
      <c r="P1860" s="45"/>
      <c r="Q1860" s="48"/>
      <c r="R1860" s="44"/>
      <c r="T1860" s="44"/>
      <c r="X1860" s="46"/>
      <c r="Y1860" s="46"/>
      <c r="Z1860" s="46"/>
      <c r="AA1860" s="101"/>
    </row>
    <row r="1861" spans="4:27" s="43" customFormat="1" ht="15" customHeight="1">
      <c r="D1861" s="44"/>
      <c r="K1861" s="44"/>
      <c r="L1861" s="45"/>
      <c r="P1861" s="45"/>
      <c r="Q1861" s="48"/>
      <c r="R1861" s="44"/>
      <c r="T1861" s="44"/>
      <c r="X1861" s="46"/>
      <c r="Y1861" s="46"/>
      <c r="Z1861" s="46"/>
      <c r="AA1861" s="101"/>
    </row>
    <row r="1862" spans="4:27" s="43" customFormat="1" ht="15" customHeight="1">
      <c r="D1862" s="44"/>
      <c r="K1862" s="44"/>
      <c r="L1862" s="45"/>
      <c r="P1862" s="45"/>
      <c r="Q1862" s="48"/>
      <c r="R1862" s="44"/>
      <c r="T1862" s="44"/>
      <c r="X1862" s="46"/>
      <c r="Y1862" s="46"/>
      <c r="Z1862" s="46"/>
      <c r="AA1862" s="101"/>
    </row>
    <row r="1863" spans="4:27" s="43" customFormat="1">
      <c r="D1863" s="44"/>
      <c r="K1863" s="44"/>
      <c r="L1863" s="45"/>
      <c r="P1863" s="45"/>
      <c r="Q1863" s="48"/>
      <c r="R1863" s="44"/>
      <c r="T1863" s="44"/>
      <c r="X1863" s="99"/>
      <c r="Y1863" s="46"/>
      <c r="Z1863" s="46"/>
      <c r="AA1863" s="101"/>
    </row>
    <row r="1864" spans="4:27" s="43" customFormat="1">
      <c r="D1864" s="44"/>
      <c r="K1864" s="44"/>
      <c r="L1864" s="45"/>
      <c r="P1864" s="45"/>
      <c r="Q1864" s="48"/>
      <c r="R1864" s="44"/>
      <c r="T1864" s="44"/>
      <c r="X1864" s="99"/>
      <c r="Y1864" s="46"/>
      <c r="Z1864" s="46"/>
      <c r="AA1864" s="101"/>
    </row>
    <row r="1865" spans="4:27" s="43" customFormat="1">
      <c r="D1865" s="44"/>
      <c r="K1865" s="44"/>
      <c r="L1865" s="45"/>
      <c r="P1865" s="45"/>
      <c r="Q1865" s="48"/>
      <c r="R1865" s="44"/>
      <c r="T1865" s="67"/>
      <c r="X1865" s="99"/>
      <c r="Y1865" s="46"/>
      <c r="Z1865" s="46"/>
      <c r="AA1865" s="101"/>
    </row>
    <row r="1866" spans="4:27" s="43" customFormat="1" ht="15" customHeight="1">
      <c r="D1866" s="44"/>
      <c r="K1866" s="44"/>
      <c r="L1866" s="45"/>
      <c r="P1866" s="45"/>
      <c r="Q1866" s="48"/>
      <c r="R1866" s="44"/>
      <c r="T1866" s="44"/>
      <c r="X1866" s="46"/>
      <c r="Y1866" s="46"/>
      <c r="Z1866" s="46"/>
      <c r="AA1866" s="101"/>
    </row>
    <row r="1867" spans="4:27" s="43" customFormat="1" ht="15" customHeight="1">
      <c r="D1867" s="44"/>
      <c r="K1867" s="44"/>
      <c r="L1867" s="45"/>
      <c r="P1867" s="45"/>
      <c r="Q1867" s="48"/>
      <c r="R1867" s="44"/>
      <c r="T1867" s="44"/>
      <c r="X1867" s="46"/>
      <c r="Y1867" s="46"/>
      <c r="Z1867" s="46"/>
      <c r="AA1867" s="101"/>
    </row>
    <row r="1868" spans="4:27" s="43" customFormat="1" ht="15" customHeight="1">
      <c r="D1868" s="44"/>
      <c r="K1868" s="44"/>
      <c r="L1868" s="45"/>
      <c r="P1868" s="45"/>
      <c r="Q1868" s="48"/>
      <c r="R1868" s="44"/>
      <c r="T1868" s="44"/>
      <c r="X1868" s="46"/>
      <c r="Y1868" s="46"/>
      <c r="Z1868" s="46"/>
      <c r="AA1868" s="101"/>
    </row>
    <row r="1869" spans="4:27" s="43" customFormat="1" ht="15" customHeight="1">
      <c r="D1869" s="44"/>
      <c r="K1869" s="44"/>
      <c r="L1869" s="45"/>
      <c r="P1869" s="45"/>
      <c r="Q1869" s="48"/>
      <c r="R1869" s="44"/>
      <c r="T1869" s="44"/>
      <c r="X1869" s="46"/>
      <c r="Y1869" s="46"/>
      <c r="Z1869" s="46"/>
      <c r="AA1869" s="101"/>
    </row>
    <row r="1870" spans="4:27" s="43" customFormat="1" ht="15" customHeight="1">
      <c r="D1870" s="44"/>
      <c r="K1870" s="44"/>
      <c r="L1870" s="45"/>
      <c r="P1870" s="45"/>
      <c r="Q1870" s="48"/>
      <c r="R1870" s="44"/>
      <c r="T1870" s="44"/>
      <c r="X1870" s="46"/>
      <c r="Y1870" s="46"/>
      <c r="Z1870" s="46"/>
      <c r="AA1870" s="101"/>
    </row>
    <row r="1871" spans="4:27" s="43" customFormat="1" ht="15" customHeight="1">
      <c r="D1871" s="44"/>
      <c r="K1871" s="44"/>
      <c r="L1871" s="45"/>
      <c r="P1871" s="45"/>
      <c r="Q1871" s="48"/>
      <c r="R1871" s="44"/>
      <c r="T1871" s="44"/>
      <c r="X1871" s="46"/>
      <c r="Y1871" s="46"/>
      <c r="Z1871" s="46"/>
      <c r="AA1871" s="101"/>
    </row>
    <row r="1872" spans="4:27" s="43" customFormat="1" ht="15" customHeight="1">
      <c r="D1872" s="44"/>
      <c r="K1872" s="44"/>
      <c r="L1872" s="45"/>
      <c r="P1872" s="45"/>
      <c r="Q1872" s="48"/>
      <c r="R1872" s="44"/>
      <c r="T1872" s="44"/>
      <c r="X1872" s="46"/>
      <c r="Y1872" s="46"/>
      <c r="Z1872" s="46"/>
      <c r="AA1872" s="101"/>
    </row>
    <row r="1873" spans="4:27" s="43" customFormat="1" ht="15" customHeight="1">
      <c r="D1873" s="44"/>
      <c r="K1873" s="44"/>
      <c r="L1873" s="45"/>
      <c r="P1873" s="45"/>
      <c r="Q1873" s="48"/>
      <c r="R1873" s="44"/>
      <c r="T1873" s="44"/>
      <c r="X1873" s="46"/>
      <c r="Y1873" s="46"/>
      <c r="Z1873" s="46"/>
      <c r="AA1873" s="101"/>
    </row>
    <row r="1874" spans="4:27" s="43" customFormat="1" ht="15" customHeight="1">
      <c r="D1874" s="44"/>
      <c r="K1874" s="44"/>
      <c r="L1874" s="45"/>
      <c r="P1874" s="45"/>
      <c r="Q1874" s="48"/>
      <c r="R1874" s="44"/>
      <c r="T1874" s="44"/>
      <c r="X1874" s="46"/>
      <c r="Y1874" s="46"/>
      <c r="Z1874" s="46"/>
      <c r="AA1874" s="101"/>
    </row>
    <row r="1875" spans="4:27" s="43" customFormat="1" ht="15" customHeight="1">
      <c r="D1875" s="44"/>
      <c r="K1875" s="44"/>
      <c r="L1875" s="45"/>
      <c r="P1875" s="45"/>
      <c r="Q1875" s="48"/>
      <c r="R1875" s="44"/>
      <c r="T1875" s="44"/>
      <c r="X1875" s="46"/>
      <c r="Y1875" s="46"/>
      <c r="Z1875" s="46"/>
      <c r="AA1875" s="101"/>
    </row>
    <row r="1876" spans="4:27" s="43" customFormat="1" ht="15" customHeight="1">
      <c r="D1876" s="44"/>
      <c r="K1876" s="44"/>
      <c r="L1876" s="45"/>
      <c r="P1876" s="45"/>
      <c r="Q1876" s="48"/>
      <c r="R1876" s="44"/>
      <c r="T1876" s="44"/>
      <c r="X1876" s="46"/>
      <c r="Y1876" s="46"/>
      <c r="Z1876" s="46"/>
      <c r="AA1876" s="101"/>
    </row>
    <row r="1877" spans="4:27" s="43" customFormat="1">
      <c r="D1877" s="44"/>
      <c r="K1877" s="44"/>
      <c r="L1877" s="45"/>
      <c r="P1877" s="45"/>
      <c r="Q1877" s="48"/>
      <c r="R1877" s="44"/>
      <c r="T1877" s="67"/>
      <c r="X1877" s="99"/>
      <c r="Y1877" s="46"/>
      <c r="Z1877" s="46"/>
      <c r="AA1877" s="101"/>
    </row>
    <row r="1878" spans="4:27" s="43" customFormat="1" ht="15" customHeight="1">
      <c r="D1878" s="44"/>
      <c r="K1878" s="44"/>
      <c r="L1878" s="45"/>
      <c r="P1878" s="45"/>
      <c r="Q1878" s="48"/>
      <c r="R1878" s="44"/>
      <c r="T1878" s="44"/>
      <c r="X1878" s="46"/>
      <c r="Y1878" s="46"/>
      <c r="Z1878" s="46"/>
      <c r="AA1878" s="101"/>
    </row>
    <row r="1879" spans="4:27" s="43" customFormat="1" ht="15" customHeight="1">
      <c r="D1879" s="44"/>
      <c r="K1879" s="44"/>
      <c r="L1879" s="45"/>
      <c r="P1879" s="45"/>
      <c r="Q1879" s="48"/>
      <c r="R1879" s="44"/>
      <c r="T1879" s="44"/>
      <c r="X1879" s="46"/>
      <c r="Y1879" s="46"/>
      <c r="Z1879" s="46"/>
      <c r="AA1879" s="101"/>
    </row>
    <row r="1880" spans="4:27" s="43" customFormat="1" ht="15" customHeight="1">
      <c r="D1880" s="44"/>
      <c r="K1880" s="44"/>
      <c r="L1880" s="45"/>
      <c r="P1880" s="45"/>
      <c r="Q1880" s="48"/>
      <c r="R1880" s="44"/>
      <c r="T1880" s="67"/>
      <c r="X1880" s="46"/>
      <c r="Y1880" s="46"/>
      <c r="Z1880" s="46"/>
      <c r="AA1880" s="101"/>
    </row>
    <row r="1881" spans="4:27" s="43" customFormat="1" ht="15" customHeight="1">
      <c r="D1881" s="44"/>
      <c r="K1881" s="44"/>
      <c r="L1881" s="45"/>
      <c r="P1881" s="45"/>
      <c r="Q1881" s="48"/>
      <c r="R1881" s="44"/>
      <c r="T1881" s="44"/>
      <c r="X1881" s="46"/>
      <c r="Y1881" s="46"/>
      <c r="Z1881" s="46"/>
      <c r="AA1881" s="101"/>
    </row>
    <row r="1882" spans="4:27" s="43" customFormat="1" ht="15" customHeight="1">
      <c r="D1882" s="44"/>
      <c r="K1882" s="44"/>
      <c r="L1882" s="45"/>
      <c r="P1882" s="45"/>
      <c r="Q1882" s="48"/>
      <c r="R1882" s="44"/>
      <c r="T1882" s="44"/>
      <c r="X1882" s="46"/>
      <c r="Y1882" s="46"/>
      <c r="Z1882" s="46"/>
      <c r="AA1882" s="101"/>
    </row>
    <row r="1883" spans="4:27" s="43" customFormat="1" ht="15" customHeight="1">
      <c r="D1883" s="44"/>
      <c r="K1883" s="44"/>
      <c r="L1883" s="45"/>
      <c r="P1883" s="45"/>
      <c r="Q1883" s="48"/>
      <c r="R1883" s="44"/>
      <c r="T1883" s="44"/>
      <c r="X1883" s="46"/>
      <c r="Y1883" s="46"/>
      <c r="Z1883" s="46"/>
      <c r="AA1883" s="101"/>
    </row>
    <row r="1884" spans="4:27" s="43" customFormat="1" ht="15" customHeight="1">
      <c r="D1884" s="44"/>
      <c r="K1884" s="44"/>
      <c r="L1884" s="45"/>
      <c r="P1884" s="45"/>
      <c r="Q1884" s="48"/>
      <c r="R1884" s="44"/>
      <c r="T1884" s="44"/>
      <c r="X1884" s="46"/>
      <c r="Y1884" s="46"/>
      <c r="Z1884" s="46"/>
      <c r="AA1884" s="101"/>
    </row>
    <row r="1885" spans="4:27" s="43" customFormat="1" ht="15" customHeight="1">
      <c r="D1885" s="44"/>
      <c r="K1885" s="44"/>
      <c r="L1885" s="45"/>
      <c r="P1885" s="45"/>
      <c r="Q1885" s="48"/>
      <c r="R1885" s="44"/>
      <c r="T1885" s="44"/>
      <c r="X1885" s="46"/>
      <c r="Y1885" s="46"/>
      <c r="Z1885" s="46"/>
      <c r="AA1885" s="101"/>
    </row>
    <row r="1886" spans="4:27" s="43" customFormat="1" ht="15" customHeight="1">
      <c r="D1886" s="44"/>
      <c r="K1886" s="44"/>
      <c r="L1886" s="45"/>
      <c r="P1886" s="45"/>
      <c r="Q1886" s="48"/>
      <c r="R1886" s="44"/>
      <c r="T1886" s="44"/>
      <c r="X1886" s="46"/>
      <c r="Y1886" s="46"/>
      <c r="Z1886" s="46"/>
      <c r="AA1886" s="101"/>
    </row>
    <row r="1887" spans="4:27" s="43" customFormat="1" ht="15" customHeight="1">
      <c r="D1887" s="44"/>
      <c r="K1887" s="44"/>
      <c r="L1887" s="45"/>
      <c r="P1887" s="45"/>
      <c r="Q1887" s="48"/>
      <c r="R1887" s="44"/>
      <c r="T1887" s="44"/>
      <c r="X1887" s="46"/>
      <c r="Y1887" s="46"/>
      <c r="Z1887" s="46"/>
      <c r="AA1887" s="101"/>
    </row>
    <row r="1888" spans="4:27" s="43" customFormat="1" ht="15" customHeight="1">
      <c r="D1888" s="44"/>
      <c r="K1888" s="44"/>
      <c r="L1888" s="45"/>
      <c r="P1888" s="45"/>
      <c r="Q1888" s="48"/>
      <c r="R1888" s="44"/>
      <c r="T1888" s="44"/>
      <c r="X1888" s="46"/>
      <c r="Y1888" s="46"/>
      <c r="Z1888" s="46"/>
      <c r="AA1888" s="101"/>
    </row>
    <row r="1889" spans="4:27" s="43" customFormat="1" ht="15" customHeight="1">
      <c r="D1889" s="44"/>
      <c r="K1889" s="44"/>
      <c r="L1889" s="45"/>
      <c r="P1889" s="45"/>
      <c r="Q1889" s="48"/>
      <c r="R1889" s="44"/>
      <c r="T1889" s="44"/>
      <c r="X1889" s="46"/>
      <c r="Y1889" s="46"/>
      <c r="Z1889" s="46"/>
      <c r="AA1889" s="101"/>
    </row>
    <row r="1890" spans="4:27" s="43" customFormat="1" ht="15" customHeight="1">
      <c r="D1890" s="44"/>
      <c r="K1890" s="44"/>
      <c r="L1890" s="45"/>
      <c r="P1890" s="45"/>
      <c r="Q1890" s="48"/>
      <c r="R1890" s="44"/>
      <c r="T1890" s="44"/>
      <c r="X1890" s="46"/>
      <c r="Y1890" s="46"/>
      <c r="Z1890" s="46"/>
      <c r="AA1890" s="101"/>
    </row>
    <row r="1891" spans="4:27" s="43" customFormat="1" ht="15" customHeight="1">
      <c r="D1891" s="44"/>
      <c r="K1891" s="44"/>
      <c r="L1891" s="45"/>
      <c r="P1891" s="45"/>
      <c r="Q1891" s="48"/>
      <c r="R1891" s="44"/>
      <c r="T1891" s="44"/>
      <c r="X1891" s="46"/>
      <c r="Y1891" s="46"/>
      <c r="Z1891" s="46"/>
      <c r="AA1891" s="101"/>
    </row>
    <row r="1892" spans="4:27" s="43" customFormat="1" ht="15" customHeight="1">
      <c r="D1892" s="44"/>
      <c r="K1892" s="44"/>
      <c r="L1892" s="45"/>
      <c r="P1892" s="45"/>
      <c r="Q1892" s="48"/>
      <c r="R1892" s="44"/>
      <c r="T1892" s="44"/>
      <c r="X1892" s="46"/>
      <c r="Y1892" s="46"/>
      <c r="Z1892" s="46"/>
      <c r="AA1892" s="101"/>
    </row>
    <row r="1893" spans="4:27" s="43" customFormat="1" ht="15" customHeight="1">
      <c r="D1893" s="44"/>
      <c r="K1893" s="44"/>
      <c r="L1893" s="45"/>
      <c r="P1893" s="45"/>
      <c r="Q1893" s="48"/>
      <c r="R1893" s="44"/>
      <c r="T1893" s="44"/>
      <c r="X1893" s="46"/>
      <c r="Y1893" s="46"/>
      <c r="Z1893" s="46"/>
      <c r="AA1893" s="101"/>
    </row>
    <row r="1894" spans="4:27" s="43" customFormat="1" ht="15" customHeight="1">
      <c r="D1894" s="44"/>
      <c r="K1894" s="44"/>
      <c r="L1894" s="45"/>
      <c r="P1894" s="45"/>
      <c r="Q1894" s="48"/>
      <c r="R1894" s="44"/>
      <c r="T1894" s="44"/>
      <c r="X1894" s="46"/>
      <c r="Y1894" s="46"/>
      <c r="Z1894" s="46"/>
      <c r="AA1894" s="101"/>
    </row>
    <row r="1895" spans="4:27" s="43" customFormat="1">
      <c r="D1895" s="44"/>
      <c r="K1895" s="44"/>
      <c r="L1895" s="45"/>
      <c r="P1895" s="45"/>
      <c r="Q1895" s="48"/>
      <c r="R1895" s="44"/>
      <c r="T1895" s="67"/>
      <c r="X1895" s="99"/>
      <c r="Y1895" s="46"/>
      <c r="Z1895" s="46"/>
      <c r="AA1895" s="101"/>
    </row>
    <row r="1896" spans="4:27" s="43" customFormat="1" ht="15" customHeight="1">
      <c r="D1896" s="44"/>
      <c r="K1896" s="44"/>
      <c r="L1896" s="45"/>
      <c r="P1896" s="45"/>
      <c r="Q1896" s="48"/>
      <c r="R1896" s="44"/>
      <c r="T1896" s="44"/>
      <c r="X1896" s="46"/>
      <c r="Y1896" s="46"/>
      <c r="Z1896" s="46"/>
      <c r="AA1896" s="101"/>
    </row>
    <row r="1897" spans="4:27" s="43" customFormat="1" ht="15" customHeight="1">
      <c r="D1897" s="44"/>
      <c r="K1897" s="44"/>
      <c r="L1897" s="45"/>
      <c r="P1897" s="45"/>
      <c r="Q1897" s="48"/>
      <c r="R1897" s="44"/>
      <c r="T1897" s="44"/>
      <c r="X1897" s="46"/>
      <c r="Y1897" s="46"/>
      <c r="Z1897" s="46"/>
      <c r="AA1897" s="101"/>
    </row>
    <row r="1898" spans="4:27" s="43" customFormat="1" ht="15" customHeight="1">
      <c r="D1898" s="44"/>
      <c r="K1898" s="44"/>
      <c r="L1898" s="45"/>
      <c r="P1898" s="45"/>
      <c r="Q1898" s="48"/>
      <c r="R1898" s="44"/>
      <c r="T1898" s="44"/>
      <c r="X1898" s="46"/>
      <c r="Y1898" s="46"/>
      <c r="Z1898" s="46"/>
      <c r="AA1898" s="101"/>
    </row>
    <row r="1899" spans="4:27" s="43" customFormat="1" ht="15" customHeight="1">
      <c r="D1899" s="44"/>
      <c r="K1899" s="44"/>
      <c r="L1899" s="45"/>
      <c r="P1899" s="45"/>
      <c r="Q1899" s="48"/>
      <c r="R1899" s="44"/>
      <c r="T1899" s="44"/>
      <c r="X1899" s="46"/>
      <c r="Y1899" s="46"/>
      <c r="Z1899" s="46"/>
      <c r="AA1899" s="101"/>
    </row>
    <row r="1900" spans="4:27" s="43" customFormat="1" ht="15" customHeight="1">
      <c r="D1900" s="44"/>
      <c r="K1900" s="44"/>
      <c r="L1900" s="45"/>
      <c r="P1900" s="45"/>
      <c r="Q1900" s="48"/>
      <c r="R1900" s="44"/>
      <c r="T1900" s="44"/>
      <c r="X1900" s="46"/>
      <c r="Y1900" s="46"/>
      <c r="Z1900" s="46"/>
      <c r="AA1900" s="101"/>
    </row>
    <row r="1901" spans="4:27" s="43" customFormat="1" ht="15" customHeight="1">
      <c r="D1901" s="44"/>
      <c r="K1901" s="44"/>
      <c r="L1901" s="45"/>
      <c r="P1901" s="45"/>
      <c r="Q1901" s="48"/>
      <c r="R1901" s="44"/>
      <c r="T1901" s="67"/>
      <c r="X1901" s="46"/>
      <c r="Y1901" s="46"/>
      <c r="Z1901" s="46"/>
      <c r="AA1901" s="101"/>
    </row>
    <row r="1902" spans="4:27" s="43" customFormat="1" ht="15" customHeight="1">
      <c r="D1902" s="44"/>
      <c r="K1902" s="44"/>
      <c r="L1902" s="45"/>
      <c r="P1902" s="45"/>
      <c r="Q1902" s="48"/>
      <c r="R1902" s="44"/>
      <c r="T1902" s="44"/>
      <c r="X1902" s="46"/>
      <c r="Y1902" s="46"/>
      <c r="Z1902" s="46"/>
      <c r="AA1902" s="101"/>
    </row>
    <row r="1903" spans="4:27" s="43" customFormat="1" ht="15" customHeight="1">
      <c r="D1903" s="44"/>
      <c r="K1903" s="44"/>
      <c r="L1903" s="45"/>
      <c r="P1903" s="45"/>
      <c r="Q1903" s="48"/>
      <c r="R1903" s="44"/>
      <c r="T1903" s="67"/>
      <c r="X1903" s="46"/>
      <c r="Y1903" s="46"/>
      <c r="Z1903" s="46"/>
      <c r="AA1903" s="101"/>
    </row>
    <row r="1904" spans="4:27" s="43" customFormat="1" ht="15" customHeight="1">
      <c r="D1904" s="44"/>
      <c r="K1904" s="44"/>
      <c r="L1904" s="45"/>
      <c r="P1904" s="45"/>
      <c r="Q1904" s="48"/>
      <c r="R1904" s="44"/>
      <c r="T1904" s="67"/>
      <c r="X1904" s="46"/>
      <c r="Y1904" s="46"/>
      <c r="Z1904" s="46"/>
      <c r="AA1904" s="101"/>
    </row>
    <row r="1905" spans="4:27" s="43" customFormat="1" ht="15" customHeight="1">
      <c r="D1905" s="44"/>
      <c r="K1905" s="44"/>
      <c r="L1905" s="45"/>
      <c r="P1905" s="45"/>
      <c r="Q1905" s="48"/>
      <c r="R1905" s="44"/>
      <c r="T1905" s="67"/>
      <c r="X1905" s="46"/>
      <c r="Y1905" s="46"/>
      <c r="Z1905" s="46"/>
      <c r="AA1905" s="101"/>
    </row>
    <row r="1906" spans="4:27" s="43" customFormat="1" ht="15" customHeight="1">
      <c r="D1906" s="44"/>
      <c r="K1906" s="44"/>
      <c r="L1906" s="45"/>
      <c r="P1906" s="45"/>
      <c r="Q1906" s="48"/>
      <c r="R1906" s="44"/>
      <c r="T1906" s="44"/>
      <c r="X1906" s="46"/>
      <c r="Y1906" s="46"/>
      <c r="Z1906" s="46"/>
      <c r="AA1906" s="101"/>
    </row>
    <row r="1907" spans="4:27" s="43" customFormat="1" ht="15" customHeight="1">
      <c r="D1907" s="44"/>
      <c r="K1907" s="44"/>
      <c r="L1907" s="45"/>
      <c r="P1907" s="45"/>
      <c r="Q1907" s="48"/>
      <c r="R1907" s="44"/>
      <c r="T1907" s="44"/>
      <c r="X1907" s="46"/>
      <c r="Y1907" s="46"/>
      <c r="Z1907" s="46"/>
      <c r="AA1907" s="101"/>
    </row>
    <row r="1908" spans="4:27" s="43" customFormat="1" ht="15" customHeight="1">
      <c r="D1908" s="44"/>
      <c r="K1908" s="44"/>
      <c r="L1908" s="45"/>
      <c r="P1908" s="45"/>
      <c r="Q1908" s="48"/>
      <c r="R1908" s="44"/>
      <c r="T1908" s="44"/>
      <c r="X1908" s="46"/>
      <c r="Y1908" s="46"/>
      <c r="Z1908" s="46"/>
      <c r="AA1908" s="101"/>
    </row>
    <row r="1909" spans="4:27" s="43" customFormat="1" ht="15" customHeight="1">
      <c r="D1909" s="44"/>
      <c r="K1909" s="44"/>
      <c r="L1909" s="45"/>
      <c r="P1909" s="45"/>
      <c r="Q1909" s="48"/>
      <c r="R1909" s="44"/>
      <c r="T1909" s="44"/>
      <c r="X1909" s="46"/>
      <c r="Y1909" s="46"/>
      <c r="Z1909" s="46"/>
      <c r="AA1909" s="101"/>
    </row>
    <row r="1910" spans="4:27" s="43" customFormat="1" ht="15" customHeight="1">
      <c r="D1910" s="44"/>
      <c r="K1910" s="44"/>
      <c r="L1910" s="45"/>
      <c r="P1910" s="45"/>
      <c r="Q1910" s="48"/>
      <c r="R1910" s="44"/>
      <c r="T1910" s="44"/>
      <c r="X1910" s="46"/>
      <c r="Y1910" s="46"/>
      <c r="Z1910" s="46"/>
      <c r="AA1910" s="101"/>
    </row>
    <row r="1911" spans="4:27" s="43" customFormat="1" ht="15" customHeight="1">
      <c r="D1911" s="44"/>
      <c r="K1911" s="44"/>
      <c r="L1911" s="45"/>
      <c r="P1911" s="45"/>
      <c r="Q1911" s="48"/>
      <c r="R1911" s="44"/>
      <c r="T1911" s="44"/>
      <c r="X1911" s="46"/>
      <c r="Y1911" s="46"/>
      <c r="Z1911" s="46"/>
      <c r="AA1911" s="101"/>
    </row>
    <row r="1912" spans="4:27" s="43" customFormat="1" ht="15" customHeight="1">
      <c r="D1912" s="44"/>
      <c r="K1912" s="44"/>
      <c r="L1912" s="45"/>
      <c r="P1912" s="45"/>
      <c r="Q1912" s="48"/>
      <c r="R1912" s="44"/>
      <c r="T1912" s="44"/>
      <c r="X1912" s="46"/>
      <c r="Y1912" s="46"/>
      <c r="Z1912" s="46"/>
      <c r="AA1912" s="101"/>
    </row>
    <row r="1913" spans="4:27" s="43" customFormat="1" ht="15" customHeight="1">
      <c r="D1913" s="44"/>
      <c r="K1913" s="44"/>
      <c r="L1913" s="45"/>
      <c r="P1913" s="45"/>
      <c r="Q1913" s="48"/>
      <c r="R1913" s="44"/>
      <c r="T1913" s="67"/>
      <c r="X1913" s="46"/>
      <c r="Y1913" s="46"/>
      <c r="Z1913" s="46"/>
      <c r="AA1913" s="101"/>
    </row>
    <row r="1914" spans="4:27" s="43" customFormat="1" ht="15" customHeight="1">
      <c r="D1914" s="44"/>
      <c r="K1914" s="44"/>
      <c r="L1914" s="45"/>
      <c r="P1914" s="45"/>
      <c r="Q1914" s="48"/>
      <c r="R1914" s="44"/>
      <c r="T1914" s="67"/>
      <c r="X1914" s="46"/>
      <c r="Y1914" s="46"/>
      <c r="Z1914" s="46"/>
      <c r="AA1914" s="101"/>
    </row>
    <row r="1915" spans="4:27" s="43" customFormat="1" ht="15" customHeight="1">
      <c r="D1915" s="44"/>
      <c r="K1915" s="44"/>
      <c r="L1915" s="45"/>
      <c r="P1915" s="45"/>
      <c r="Q1915" s="48"/>
      <c r="R1915" s="44"/>
      <c r="T1915" s="67"/>
      <c r="X1915" s="46"/>
      <c r="Y1915" s="46"/>
      <c r="Z1915" s="46"/>
      <c r="AA1915" s="101"/>
    </row>
    <row r="1916" spans="4:27" s="43" customFormat="1" ht="15" customHeight="1">
      <c r="D1916" s="44"/>
      <c r="K1916" s="44"/>
      <c r="L1916" s="45"/>
      <c r="P1916" s="45"/>
      <c r="Q1916" s="48"/>
      <c r="R1916" s="44"/>
      <c r="T1916" s="44"/>
      <c r="X1916" s="46"/>
      <c r="Y1916" s="46"/>
      <c r="Z1916" s="46"/>
      <c r="AA1916" s="101"/>
    </row>
    <row r="1917" spans="4:27" s="43" customFormat="1" ht="15" customHeight="1">
      <c r="D1917" s="44"/>
      <c r="K1917" s="44"/>
      <c r="L1917" s="45"/>
      <c r="P1917" s="45"/>
      <c r="Q1917" s="48"/>
      <c r="R1917" s="44"/>
      <c r="T1917" s="44"/>
      <c r="X1917" s="46"/>
      <c r="Y1917" s="46"/>
      <c r="Z1917" s="46"/>
      <c r="AA1917" s="101"/>
    </row>
    <row r="1918" spans="4:27" s="43" customFormat="1" ht="15" customHeight="1">
      <c r="D1918" s="44"/>
      <c r="K1918" s="44"/>
      <c r="L1918" s="45"/>
      <c r="P1918" s="45"/>
      <c r="Q1918" s="48"/>
      <c r="R1918" s="44"/>
      <c r="T1918" s="44"/>
      <c r="X1918" s="46"/>
      <c r="Y1918" s="46"/>
      <c r="Z1918" s="46"/>
      <c r="AA1918" s="101"/>
    </row>
    <row r="1919" spans="4:27" s="43" customFormat="1">
      <c r="D1919" s="44"/>
      <c r="K1919" s="44"/>
      <c r="L1919" s="45"/>
      <c r="P1919" s="45"/>
      <c r="Q1919" s="48"/>
      <c r="R1919" s="44"/>
      <c r="T1919" s="44"/>
      <c r="X1919" s="99"/>
      <c r="Y1919" s="46"/>
      <c r="Z1919" s="46"/>
      <c r="AA1919" s="101"/>
    </row>
    <row r="1920" spans="4:27" s="43" customFormat="1">
      <c r="D1920" s="44"/>
      <c r="K1920" s="44"/>
      <c r="L1920" s="45"/>
      <c r="P1920" s="45"/>
      <c r="Q1920" s="48"/>
      <c r="R1920" s="44"/>
      <c r="T1920" s="44"/>
      <c r="X1920" s="99"/>
      <c r="Y1920" s="46"/>
      <c r="Z1920" s="46"/>
      <c r="AA1920" s="101"/>
    </row>
    <row r="1921" spans="4:27" s="43" customFormat="1">
      <c r="D1921" s="44"/>
      <c r="K1921" s="44"/>
      <c r="L1921" s="45"/>
      <c r="P1921" s="45"/>
      <c r="Q1921" s="48"/>
      <c r="R1921" s="44"/>
      <c r="T1921" s="44"/>
      <c r="X1921" s="99"/>
      <c r="Y1921" s="46"/>
      <c r="Z1921" s="46"/>
      <c r="AA1921" s="101"/>
    </row>
    <row r="1922" spans="4:27" s="43" customFormat="1">
      <c r="D1922" s="44"/>
      <c r="K1922" s="44"/>
      <c r="L1922" s="45"/>
      <c r="P1922" s="45"/>
      <c r="Q1922" s="48"/>
      <c r="R1922" s="44"/>
      <c r="T1922" s="67"/>
      <c r="X1922" s="99"/>
      <c r="Y1922" s="46"/>
      <c r="Z1922" s="46"/>
      <c r="AA1922" s="101"/>
    </row>
    <row r="1923" spans="4:27" s="43" customFormat="1">
      <c r="D1923" s="44"/>
      <c r="K1923" s="44"/>
      <c r="L1923" s="45"/>
      <c r="P1923" s="45"/>
      <c r="Q1923" s="48"/>
      <c r="R1923" s="44"/>
      <c r="T1923" s="67"/>
      <c r="X1923" s="99"/>
      <c r="Y1923" s="46"/>
      <c r="Z1923" s="46"/>
      <c r="AA1923" s="101"/>
    </row>
    <row r="1924" spans="4:27" s="43" customFormat="1">
      <c r="D1924" s="44"/>
      <c r="K1924" s="44"/>
      <c r="L1924" s="45"/>
      <c r="P1924" s="45"/>
      <c r="Q1924" s="48"/>
      <c r="R1924" s="44"/>
      <c r="T1924" s="67"/>
      <c r="X1924" s="99"/>
      <c r="Y1924" s="46"/>
      <c r="Z1924" s="46"/>
      <c r="AA1924" s="101"/>
    </row>
    <row r="1925" spans="4:27" s="43" customFormat="1">
      <c r="D1925" s="44"/>
      <c r="K1925" s="44"/>
      <c r="L1925" s="45"/>
      <c r="P1925" s="45"/>
      <c r="Q1925" s="48"/>
      <c r="R1925" s="44"/>
      <c r="T1925" s="67"/>
      <c r="X1925" s="99"/>
      <c r="Y1925" s="46"/>
      <c r="Z1925" s="46"/>
      <c r="AA1925" s="101"/>
    </row>
    <row r="1926" spans="4:27" s="43" customFormat="1" ht="15" customHeight="1">
      <c r="D1926" s="44"/>
      <c r="K1926" s="44"/>
      <c r="L1926" s="45"/>
      <c r="P1926" s="45"/>
      <c r="Q1926" s="48"/>
      <c r="R1926" s="44"/>
      <c r="T1926" s="67"/>
      <c r="X1926" s="46"/>
      <c r="Y1926" s="46"/>
      <c r="Z1926" s="46"/>
      <c r="AA1926" s="101"/>
    </row>
    <row r="1927" spans="4:27" s="43" customFormat="1" ht="15" customHeight="1">
      <c r="D1927" s="44"/>
      <c r="K1927" s="44"/>
      <c r="L1927" s="45"/>
      <c r="P1927" s="45"/>
      <c r="Q1927" s="48"/>
      <c r="R1927" s="44"/>
      <c r="T1927" s="44"/>
      <c r="X1927" s="46"/>
      <c r="Y1927" s="46"/>
      <c r="Z1927" s="46"/>
      <c r="AA1927" s="101"/>
    </row>
    <row r="1928" spans="4:27" s="43" customFormat="1" ht="15" customHeight="1">
      <c r="D1928" s="44"/>
      <c r="K1928" s="44"/>
      <c r="L1928" s="45"/>
      <c r="P1928" s="45"/>
      <c r="Q1928" s="48"/>
      <c r="R1928" s="44"/>
      <c r="T1928" s="44"/>
      <c r="X1928" s="46"/>
      <c r="Y1928" s="46"/>
      <c r="Z1928" s="46"/>
      <c r="AA1928" s="101"/>
    </row>
    <row r="1929" spans="4:27" s="43" customFormat="1" ht="15" customHeight="1">
      <c r="D1929" s="44"/>
      <c r="K1929" s="44"/>
      <c r="L1929" s="45"/>
      <c r="P1929" s="45"/>
      <c r="Q1929" s="48"/>
      <c r="R1929" s="44"/>
      <c r="T1929" s="44"/>
      <c r="X1929" s="46"/>
      <c r="Y1929" s="46"/>
      <c r="Z1929" s="46"/>
      <c r="AA1929" s="101"/>
    </row>
    <row r="1930" spans="4:27" s="43" customFormat="1" ht="15" customHeight="1">
      <c r="D1930" s="44"/>
      <c r="K1930" s="44"/>
      <c r="L1930" s="45"/>
      <c r="P1930" s="45"/>
      <c r="Q1930" s="48"/>
      <c r="R1930" s="44"/>
      <c r="T1930" s="44"/>
      <c r="X1930" s="46"/>
      <c r="Y1930" s="46"/>
      <c r="Z1930" s="46"/>
      <c r="AA1930" s="101"/>
    </row>
    <row r="1931" spans="4:27" s="43" customFormat="1" ht="15" customHeight="1">
      <c r="D1931" s="44"/>
      <c r="K1931" s="44"/>
      <c r="L1931" s="45"/>
      <c r="P1931" s="45"/>
      <c r="Q1931" s="48"/>
      <c r="R1931" s="44"/>
      <c r="T1931" s="44"/>
      <c r="X1931" s="46"/>
      <c r="Y1931" s="46"/>
      <c r="Z1931" s="46"/>
      <c r="AA1931" s="101"/>
    </row>
    <row r="1932" spans="4:27" s="43" customFormat="1" ht="15" customHeight="1">
      <c r="D1932" s="44"/>
      <c r="K1932" s="44"/>
      <c r="L1932" s="45"/>
      <c r="P1932" s="45"/>
      <c r="Q1932" s="48"/>
      <c r="R1932" s="44"/>
      <c r="T1932" s="44"/>
      <c r="X1932" s="46"/>
      <c r="Y1932" s="46"/>
      <c r="Z1932" s="46"/>
      <c r="AA1932" s="101"/>
    </row>
    <row r="1933" spans="4:27" s="43" customFormat="1" ht="15" customHeight="1">
      <c r="D1933" s="44"/>
      <c r="K1933" s="44"/>
      <c r="L1933" s="45"/>
      <c r="P1933" s="45"/>
      <c r="Q1933" s="48"/>
      <c r="R1933" s="44"/>
      <c r="T1933" s="44"/>
      <c r="X1933" s="46"/>
      <c r="Y1933" s="46"/>
      <c r="Z1933" s="46"/>
      <c r="AA1933" s="101"/>
    </row>
    <row r="1934" spans="4:27" s="43" customFormat="1" ht="15" customHeight="1">
      <c r="D1934" s="44"/>
      <c r="K1934" s="44"/>
      <c r="L1934" s="45"/>
      <c r="P1934" s="45"/>
      <c r="Q1934" s="48"/>
      <c r="R1934" s="44"/>
      <c r="T1934" s="44"/>
      <c r="X1934" s="46"/>
      <c r="Y1934" s="46"/>
      <c r="Z1934" s="46"/>
      <c r="AA1934" s="101"/>
    </row>
    <row r="1935" spans="4:27" s="43" customFormat="1" ht="15" customHeight="1">
      <c r="D1935" s="44"/>
      <c r="K1935" s="44"/>
      <c r="L1935" s="45"/>
      <c r="P1935" s="45"/>
      <c r="Q1935" s="48"/>
      <c r="R1935" s="44"/>
      <c r="T1935" s="44"/>
      <c r="X1935" s="46"/>
      <c r="Y1935" s="46"/>
      <c r="Z1935" s="46"/>
      <c r="AA1935" s="101"/>
    </row>
    <row r="1936" spans="4:27" s="43" customFormat="1" ht="15" customHeight="1">
      <c r="D1936" s="44"/>
      <c r="K1936" s="44"/>
      <c r="L1936" s="45"/>
      <c r="P1936" s="45"/>
      <c r="Q1936" s="48"/>
      <c r="R1936" s="44"/>
      <c r="T1936" s="44"/>
      <c r="X1936" s="46"/>
      <c r="Y1936" s="46"/>
      <c r="Z1936" s="46"/>
      <c r="AA1936" s="101"/>
    </row>
    <row r="1937" spans="4:27" s="43" customFormat="1" ht="15" customHeight="1">
      <c r="D1937" s="44"/>
      <c r="K1937" s="44"/>
      <c r="L1937" s="45"/>
      <c r="P1937" s="45"/>
      <c r="Q1937" s="48"/>
      <c r="R1937" s="44"/>
      <c r="T1937" s="44"/>
      <c r="X1937" s="46"/>
      <c r="Y1937" s="46"/>
      <c r="Z1937" s="46"/>
      <c r="AA1937" s="101"/>
    </row>
    <row r="1938" spans="4:27" s="43" customFormat="1">
      <c r="D1938" s="44"/>
      <c r="K1938" s="44"/>
      <c r="L1938" s="45"/>
      <c r="P1938" s="45"/>
      <c r="Q1938" s="48"/>
      <c r="R1938" s="44"/>
      <c r="T1938" s="44"/>
      <c r="X1938" s="99"/>
      <c r="Y1938" s="46"/>
      <c r="Z1938" s="46"/>
      <c r="AA1938" s="101"/>
    </row>
    <row r="1939" spans="4:27" s="43" customFormat="1">
      <c r="D1939" s="44"/>
      <c r="K1939" s="44"/>
      <c r="L1939" s="45"/>
      <c r="P1939" s="45"/>
      <c r="Q1939" s="48"/>
      <c r="R1939" s="44"/>
      <c r="T1939" s="44"/>
      <c r="X1939" s="99"/>
      <c r="Y1939" s="46"/>
      <c r="Z1939" s="46"/>
      <c r="AA1939" s="101"/>
    </row>
    <row r="1940" spans="4:27" s="43" customFormat="1" ht="15" customHeight="1">
      <c r="D1940" s="44"/>
      <c r="K1940" s="44"/>
      <c r="L1940" s="45"/>
      <c r="P1940" s="45"/>
      <c r="Q1940" s="48"/>
      <c r="R1940" s="44"/>
      <c r="T1940" s="67"/>
      <c r="X1940" s="49"/>
      <c r="Y1940" s="46"/>
      <c r="Z1940" s="46"/>
      <c r="AA1940" s="101"/>
    </row>
    <row r="1941" spans="4:27" s="43" customFormat="1" ht="15" customHeight="1">
      <c r="D1941" s="44"/>
      <c r="K1941" s="44"/>
      <c r="L1941" s="45"/>
      <c r="P1941" s="45"/>
      <c r="Q1941" s="48"/>
      <c r="R1941" s="44"/>
      <c r="T1941" s="67"/>
      <c r="X1941" s="49"/>
      <c r="Y1941" s="46"/>
      <c r="Z1941" s="46"/>
      <c r="AA1941" s="101"/>
    </row>
    <row r="1942" spans="4:27" s="43" customFormat="1" ht="15" customHeight="1">
      <c r="D1942" s="44"/>
      <c r="K1942" s="44"/>
      <c r="L1942" s="45"/>
      <c r="P1942" s="45"/>
      <c r="Q1942" s="48"/>
      <c r="R1942" s="44"/>
      <c r="T1942" s="67"/>
      <c r="X1942" s="49"/>
      <c r="Y1942" s="46"/>
      <c r="Z1942" s="46"/>
      <c r="AA1942" s="101"/>
    </row>
    <row r="1943" spans="4:27" s="43" customFormat="1" ht="15" customHeight="1">
      <c r="D1943" s="44"/>
      <c r="K1943" s="44"/>
      <c r="L1943" s="45"/>
      <c r="P1943" s="45"/>
      <c r="Q1943" s="48"/>
      <c r="R1943" s="44"/>
      <c r="T1943" s="67"/>
      <c r="X1943" s="49"/>
      <c r="Y1943" s="46"/>
      <c r="Z1943" s="46"/>
      <c r="AA1943" s="101"/>
    </row>
    <row r="1944" spans="4:27" s="43" customFormat="1" ht="15" customHeight="1">
      <c r="D1944" s="44"/>
      <c r="K1944" s="44"/>
      <c r="L1944" s="45"/>
      <c r="P1944" s="45"/>
      <c r="Q1944" s="48"/>
      <c r="R1944" s="44"/>
      <c r="T1944" s="44"/>
      <c r="X1944" s="46"/>
      <c r="Y1944" s="46"/>
      <c r="Z1944" s="46"/>
      <c r="AA1944" s="101"/>
    </row>
    <row r="1945" spans="4:27" s="43" customFormat="1" ht="15" customHeight="1">
      <c r="D1945" s="44"/>
      <c r="K1945" s="44"/>
      <c r="L1945" s="45"/>
      <c r="P1945" s="45"/>
      <c r="Q1945" s="48"/>
      <c r="R1945" s="44"/>
      <c r="T1945" s="44"/>
      <c r="X1945" s="46"/>
      <c r="Y1945" s="46"/>
      <c r="Z1945" s="46"/>
      <c r="AA1945" s="101"/>
    </row>
    <row r="1946" spans="4:27" s="43" customFormat="1" ht="15" customHeight="1">
      <c r="D1946" s="44"/>
      <c r="K1946" s="44"/>
      <c r="L1946" s="45"/>
      <c r="P1946" s="45"/>
      <c r="Q1946" s="48"/>
      <c r="R1946" s="44"/>
      <c r="T1946" s="44"/>
      <c r="X1946" s="46"/>
      <c r="Y1946" s="46"/>
      <c r="Z1946" s="46"/>
      <c r="AA1946" s="101"/>
    </row>
    <row r="1947" spans="4:27" s="43" customFormat="1">
      <c r="D1947" s="44"/>
      <c r="K1947" s="44"/>
      <c r="L1947" s="45"/>
      <c r="P1947" s="45"/>
      <c r="Q1947" s="48"/>
      <c r="R1947" s="44"/>
      <c r="T1947" s="44"/>
      <c r="X1947" s="99"/>
      <c r="Y1947" s="46"/>
      <c r="Z1947" s="46"/>
      <c r="AA1947" s="101"/>
    </row>
    <row r="1948" spans="4:27" s="43" customFormat="1">
      <c r="D1948" s="44"/>
      <c r="K1948" s="44"/>
      <c r="L1948" s="45"/>
      <c r="P1948" s="45"/>
      <c r="Q1948" s="48"/>
      <c r="R1948" s="44"/>
      <c r="T1948" s="67"/>
      <c r="X1948" s="99"/>
      <c r="Y1948" s="46"/>
      <c r="Z1948" s="46"/>
      <c r="AA1948" s="101"/>
    </row>
    <row r="1949" spans="4:27" s="43" customFormat="1">
      <c r="D1949" s="44"/>
      <c r="K1949" s="44"/>
      <c r="L1949" s="45"/>
      <c r="P1949" s="45"/>
      <c r="Q1949" s="48"/>
      <c r="R1949" s="44"/>
      <c r="T1949" s="67"/>
      <c r="X1949" s="99"/>
      <c r="Y1949" s="46"/>
      <c r="Z1949" s="46"/>
      <c r="AA1949" s="101"/>
    </row>
    <row r="1950" spans="4:27" s="43" customFormat="1" ht="15" customHeight="1">
      <c r="D1950" s="44"/>
      <c r="K1950" s="44"/>
      <c r="L1950" s="45"/>
      <c r="P1950" s="45"/>
      <c r="Q1950" s="48"/>
      <c r="R1950" s="44"/>
      <c r="T1950" s="44"/>
      <c r="X1950" s="46"/>
      <c r="Y1950" s="46"/>
      <c r="Z1950" s="46"/>
      <c r="AA1950" s="101"/>
    </row>
    <row r="1951" spans="4:27" s="43" customFormat="1" ht="15" customHeight="1">
      <c r="D1951" s="44"/>
      <c r="K1951" s="44"/>
      <c r="L1951" s="45"/>
      <c r="P1951" s="45"/>
      <c r="Q1951" s="48"/>
      <c r="R1951" s="44"/>
      <c r="T1951" s="44"/>
      <c r="X1951" s="46"/>
      <c r="Y1951" s="46"/>
      <c r="Z1951" s="46"/>
      <c r="AA1951" s="101"/>
    </row>
    <row r="1952" spans="4:27" s="43" customFormat="1" ht="15" customHeight="1">
      <c r="D1952" s="44"/>
      <c r="K1952" s="44"/>
      <c r="L1952" s="45"/>
      <c r="P1952" s="45"/>
      <c r="Q1952" s="48"/>
      <c r="R1952" s="44"/>
      <c r="T1952" s="44"/>
      <c r="X1952" s="46"/>
      <c r="Y1952" s="46"/>
      <c r="Z1952" s="46"/>
      <c r="AA1952" s="101"/>
    </row>
    <row r="1953" spans="4:27" s="43" customFormat="1" ht="15" customHeight="1">
      <c r="D1953" s="44"/>
      <c r="K1953" s="44"/>
      <c r="L1953" s="45"/>
      <c r="P1953" s="45"/>
      <c r="Q1953" s="48"/>
      <c r="R1953" s="44"/>
      <c r="T1953" s="44"/>
      <c r="X1953" s="46"/>
      <c r="Y1953" s="46"/>
      <c r="Z1953" s="46"/>
      <c r="AA1953" s="101"/>
    </row>
    <row r="1954" spans="4:27" s="43" customFormat="1" ht="15" customHeight="1">
      <c r="D1954" s="44"/>
      <c r="K1954" s="44"/>
      <c r="L1954" s="45"/>
      <c r="P1954" s="45"/>
      <c r="Q1954" s="48"/>
      <c r="R1954" s="44"/>
      <c r="T1954" s="44"/>
      <c r="X1954" s="46"/>
      <c r="Y1954" s="46"/>
      <c r="Z1954" s="46"/>
      <c r="AA1954" s="101"/>
    </row>
    <row r="1955" spans="4:27" s="43" customFormat="1" ht="15" customHeight="1">
      <c r="D1955" s="44"/>
      <c r="K1955" s="44"/>
      <c r="L1955" s="45"/>
      <c r="P1955" s="45"/>
      <c r="Q1955" s="48"/>
      <c r="R1955" s="44"/>
      <c r="T1955" s="44"/>
      <c r="X1955" s="46"/>
      <c r="Y1955" s="46"/>
      <c r="Z1955" s="46"/>
      <c r="AA1955" s="101"/>
    </row>
    <row r="1956" spans="4:27" s="43" customFormat="1" ht="15" customHeight="1">
      <c r="D1956" s="44"/>
      <c r="K1956" s="44"/>
      <c r="L1956" s="45"/>
      <c r="P1956" s="45"/>
      <c r="Q1956" s="48"/>
      <c r="R1956" s="44"/>
      <c r="T1956" s="44"/>
      <c r="X1956" s="46"/>
      <c r="Y1956" s="46"/>
      <c r="Z1956" s="46"/>
      <c r="AA1956" s="101"/>
    </row>
    <row r="1957" spans="4:27" s="43" customFormat="1" ht="15" customHeight="1">
      <c r="D1957" s="44"/>
      <c r="K1957" s="44"/>
      <c r="L1957" s="45"/>
      <c r="P1957" s="45"/>
      <c r="Q1957" s="48"/>
      <c r="R1957" s="44"/>
      <c r="T1957" s="44"/>
      <c r="X1957" s="46"/>
      <c r="Y1957" s="46"/>
      <c r="Z1957" s="46"/>
      <c r="AA1957" s="101"/>
    </row>
    <row r="1958" spans="4:27" s="43" customFormat="1" ht="15" customHeight="1">
      <c r="D1958" s="44"/>
      <c r="K1958" s="44"/>
      <c r="L1958" s="45"/>
      <c r="P1958" s="45"/>
      <c r="Q1958" s="48"/>
      <c r="R1958" s="44"/>
      <c r="T1958" s="44"/>
      <c r="X1958" s="46"/>
      <c r="Y1958" s="46"/>
      <c r="Z1958" s="46"/>
      <c r="AA1958" s="101"/>
    </row>
    <row r="1959" spans="4:27" s="43" customFormat="1" ht="15" customHeight="1">
      <c r="D1959" s="44"/>
      <c r="K1959" s="44"/>
      <c r="L1959" s="45"/>
      <c r="P1959" s="45"/>
      <c r="Q1959" s="48"/>
      <c r="R1959" s="44"/>
      <c r="T1959" s="44"/>
      <c r="X1959" s="46"/>
      <c r="Y1959" s="46"/>
      <c r="Z1959" s="46"/>
      <c r="AA1959" s="101"/>
    </row>
    <row r="1960" spans="4:27" s="43" customFormat="1" ht="15" customHeight="1">
      <c r="D1960" s="44"/>
      <c r="K1960" s="44"/>
      <c r="L1960" s="45"/>
      <c r="P1960" s="45"/>
      <c r="Q1960" s="48"/>
      <c r="R1960" s="44"/>
      <c r="T1960" s="44"/>
      <c r="X1960" s="46"/>
      <c r="Y1960" s="46"/>
      <c r="Z1960" s="46"/>
      <c r="AA1960" s="101"/>
    </row>
    <row r="1961" spans="4:27" s="43" customFormat="1" ht="15" customHeight="1">
      <c r="D1961" s="44"/>
      <c r="K1961" s="44"/>
      <c r="L1961" s="45"/>
      <c r="P1961" s="45"/>
      <c r="Q1961" s="48"/>
      <c r="R1961" s="44"/>
      <c r="T1961" s="44"/>
      <c r="X1961" s="46"/>
      <c r="Y1961" s="46"/>
      <c r="Z1961" s="46"/>
      <c r="AA1961" s="101"/>
    </row>
    <row r="1962" spans="4:27" s="43" customFormat="1" ht="15" customHeight="1">
      <c r="D1962" s="44"/>
      <c r="K1962" s="44"/>
      <c r="L1962" s="45"/>
      <c r="P1962" s="45"/>
      <c r="Q1962" s="48"/>
      <c r="R1962" s="44"/>
      <c r="T1962" s="44"/>
      <c r="X1962" s="46"/>
      <c r="Y1962" s="46"/>
      <c r="Z1962" s="46"/>
      <c r="AA1962" s="101"/>
    </row>
    <row r="1963" spans="4:27" s="43" customFormat="1" ht="15" customHeight="1">
      <c r="D1963" s="44"/>
      <c r="K1963" s="44"/>
      <c r="L1963" s="45"/>
      <c r="P1963" s="45"/>
      <c r="Q1963" s="48"/>
      <c r="R1963" s="44"/>
      <c r="T1963" s="44"/>
      <c r="X1963" s="46"/>
      <c r="Y1963" s="46"/>
      <c r="Z1963" s="46"/>
      <c r="AA1963" s="101"/>
    </row>
    <row r="1964" spans="4:27" s="43" customFormat="1" ht="15" customHeight="1">
      <c r="D1964" s="44"/>
      <c r="K1964" s="44"/>
      <c r="L1964" s="45"/>
      <c r="P1964" s="45"/>
      <c r="Q1964" s="48"/>
      <c r="R1964" s="44"/>
      <c r="T1964" s="44"/>
      <c r="X1964" s="46"/>
      <c r="Y1964" s="46"/>
      <c r="Z1964" s="46"/>
      <c r="AA1964" s="101"/>
    </row>
    <row r="1965" spans="4:27" s="43" customFormat="1">
      <c r="D1965" s="44"/>
      <c r="K1965" s="44"/>
      <c r="L1965" s="45"/>
      <c r="P1965" s="45"/>
      <c r="Q1965" s="48"/>
      <c r="R1965" s="44"/>
      <c r="T1965" s="44"/>
      <c r="X1965" s="99"/>
      <c r="Y1965" s="46"/>
      <c r="Z1965" s="46"/>
      <c r="AA1965" s="101"/>
    </row>
    <row r="1966" spans="4:27" s="43" customFormat="1">
      <c r="D1966" s="44"/>
      <c r="K1966" s="44"/>
      <c r="L1966" s="45"/>
      <c r="P1966" s="45"/>
      <c r="Q1966" s="48"/>
      <c r="R1966" s="44"/>
      <c r="T1966" s="44"/>
      <c r="X1966" s="99"/>
      <c r="Y1966" s="46"/>
      <c r="Z1966" s="46"/>
      <c r="AA1966" s="101"/>
    </row>
    <row r="1967" spans="4:27" s="43" customFormat="1" ht="15" customHeight="1">
      <c r="D1967" s="44"/>
      <c r="K1967" s="44"/>
      <c r="L1967" s="45"/>
      <c r="P1967" s="45"/>
      <c r="Q1967" s="48"/>
      <c r="R1967" s="44"/>
      <c r="T1967" s="44"/>
      <c r="X1967" s="46"/>
      <c r="Y1967" s="46"/>
      <c r="Z1967" s="46"/>
      <c r="AA1967" s="101"/>
    </row>
    <row r="1968" spans="4:27" s="43" customFormat="1" ht="15" customHeight="1">
      <c r="D1968" s="44"/>
      <c r="K1968" s="44"/>
      <c r="L1968" s="45"/>
      <c r="P1968" s="45"/>
      <c r="Q1968" s="48"/>
      <c r="R1968" s="44"/>
      <c r="T1968" s="44"/>
      <c r="X1968" s="46"/>
      <c r="Y1968" s="46"/>
      <c r="Z1968" s="46"/>
      <c r="AA1968" s="101"/>
    </row>
    <row r="1969" spans="4:27" s="43" customFormat="1" ht="15" customHeight="1">
      <c r="D1969" s="44"/>
      <c r="K1969" s="44"/>
      <c r="L1969" s="45"/>
      <c r="P1969" s="45"/>
      <c r="Q1969" s="48"/>
      <c r="R1969" s="44"/>
      <c r="T1969" s="44"/>
      <c r="X1969" s="46"/>
      <c r="Y1969" s="46"/>
      <c r="Z1969" s="46"/>
      <c r="AA1969" s="101"/>
    </row>
    <row r="1970" spans="4:27" s="43" customFormat="1" ht="15" customHeight="1">
      <c r="D1970" s="44"/>
      <c r="K1970" s="44"/>
      <c r="L1970" s="45"/>
      <c r="P1970" s="45"/>
      <c r="Q1970" s="48"/>
      <c r="R1970" s="44"/>
      <c r="T1970" s="67"/>
      <c r="X1970" s="46"/>
      <c r="Y1970" s="46"/>
      <c r="Z1970" s="46"/>
      <c r="AA1970" s="101"/>
    </row>
    <row r="1971" spans="4:27" s="43" customFormat="1" ht="15" customHeight="1">
      <c r="D1971" s="44"/>
      <c r="K1971" s="44"/>
      <c r="L1971" s="45"/>
      <c r="P1971" s="45"/>
      <c r="Q1971" s="48"/>
      <c r="R1971" s="44"/>
      <c r="T1971" s="44"/>
      <c r="X1971" s="46"/>
      <c r="Y1971" s="46"/>
      <c r="Z1971" s="46"/>
      <c r="AA1971" s="101"/>
    </row>
    <row r="1972" spans="4:27" s="43" customFormat="1" ht="15" customHeight="1">
      <c r="D1972" s="44"/>
      <c r="K1972" s="44"/>
      <c r="L1972" s="45"/>
      <c r="P1972" s="45"/>
      <c r="Q1972" s="48"/>
      <c r="R1972" s="44"/>
      <c r="T1972" s="44"/>
      <c r="X1972" s="46"/>
      <c r="Y1972" s="46"/>
      <c r="Z1972" s="46"/>
      <c r="AA1972" s="101"/>
    </row>
    <row r="1973" spans="4:27" s="43" customFormat="1" ht="15" customHeight="1">
      <c r="D1973" s="44"/>
      <c r="K1973" s="44"/>
      <c r="L1973" s="45"/>
      <c r="P1973" s="45"/>
      <c r="Q1973" s="48"/>
      <c r="R1973" s="44"/>
      <c r="T1973" s="44"/>
      <c r="X1973" s="46"/>
      <c r="Y1973" s="46"/>
      <c r="Z1973" s="46"/>
      <c r="AA1973" s="101"/>
    </row>
    <row r="1974" spans="4:27" s="43" customFormat="1" ht="15" customHeight="1">
      <c r="D1974" s="44"/>
      <c r="K1974" s="44"/>
      <c r="L1974" s="45"/>
      <c r="P1974" s="45"/>
      <c r="Q1974" s="48"/>
      <c r="R1974" s="44"/>
      <c r="T1974" s="44"/>
      <c r="X1974" s="46"/>
      <c r="Y1974" s="46"/>
      <c r="Z1974" s="46"/>
      <c r="AA1974" s="101"/>
    </row>
    <row r="1975" spans="4:27" s="43" customFormat="1" ht="15" customHeight="1">
      <c r="D1975" s="44"/>
      <c r="K1975" s="44"/>
      <c r="L1975" s="45"/>
      <c r="P1975" s="45"/>
      <c r="Q1975" s="48"/>
      <c r="R1975" s="44"/>
      <c r="T1975" s="44"/>
      <c r="X1975" s="46"/>
      <c r="Y1975" s="46"/>
      <c r="Z1975" s="46"/>
      <c r="AA1975" s="101"/>
    </row>
    <row r="1976" spans="4:27" s="43" customFormat="1" ht="15" customHeight="1">
      <c r="D1976" s="44"/>
      <c r="K1976" s="44"/>
      <c r="L1976" s="45"/>
      <c r="P1976" s="45"/>
      <c r="Q1976" s="48"/>
      <c r="R1976" s="44"/>
      <c r="T1976" s="44"/>
      <c r="X1976" s="46"/>
      <c r="Y1976" s="46"/>
      <c r="Z1976" s="46"/>
      <c r="AA1976" s="101"/>
    </row>
    <row r="1977" spans="4:27" s="43" customFormat="1" ht="15" customHeight="1">
      <c r="D1977" s="44"/>
      <c r="K1977" s="44"/>
      <c r="L1977" s="45"/>
      <c r="P1977" s="45"/>
      <c r="Q1977" s="48"/>
      <c r="R1977" s="44"/>
      <c r="T1977" s="44"/>
      <c r="X1977" s="46"/>
      <c r="Y1977" s="46"/>
      <c r="Z1977" s="46"/>
      <c r="AA1977" s="101"/>
    </row>
    <row r="1978" spans="4:27" s="43" customFormat="1" ht="15" customHeight="1">
      <c r="D1978" s="44"/>
      <c r="K1978" s="44"/>
      <c r="L1978" s="45"/>
      <c r="P1978" s="45"/>
      <c r="Q1978" s="48"/>
      <c r="R1978" s="44"/>
      <c r="T1978" s="44"/>
      <c r="X1978" s="46"/>
      <c r="Y1978" s="46"/>
      <c r="Z1978" s="46"/>
      <c r="AA1978" s="101"/>
    </row>
    <row r="1979" spans="4:27" s="43" customFormat="1" ht="15" customHeight="1">
      <c r="D1979" s="44"/>
      <c r="K1979" s="44"/>
      <c r="L1979" s="45"/>
      <c r="P1979" s="45"/>
      <c r="Q1979" s="48"/>
      <c r="R1979" s="44"/>
      <c r="T1979" s="44"/>
      <c r="X1979" s="46"/>
      <c r="Y1979" s="46"/>
      <c r="Z1979" s="46"/>
      <c r="AA1979" s="101"/>
    </row>
    <row r="1980" spans="4:27" s="43" customFormat="1" ht="15" customHeight="1">
      <c r="D1980" s="44"/>
      <c r="K1980" s="44"/>
      <c r="L1980" s="45"/>
      <c r="P1980" s="45"/>
      <c r="Q1980" s="48"/>
      <c r="R1980" s="44"/>
      <c r="T1980" s="44"/>
      <c r="X1980" s="46"/>
      <c r="Y1980" s="46"/>
      <c r="Z1980" s="46"/>
      <c r="AA1980" s="101"/>
    </row>
    <row r="1981" spans="4:27" s="43" customFormat="1" ht="15" customHeight="1">
      <c r="D1981" s="44"/>
      <c r="K1981" s="44"/>
      <c r="L1981" s="45"/>
      <c r="P1981" s="45"/>
      <c r="Q1981" s="48"/>
      <c r="R1981" s="44"/>
      <c r="T1981" s="44"/>
      <c r="X1981" s="46"/>
      <c r="Y1981" s="46"/>
      <c r="Z1981" s="46"/>
      <c r="AA1981" s="101"/>
    </row>
    <row r="1982" spans="4:27" s="43" customFormat="1" ht="15" customHeight="1">
      <c r="D1982" s="44"/>
      <c r="K1982" s="44"/>
      <c r="L1982" s="45"/>
      <c r="P1982" s="45"/>
      <c r="Q1982" s="48"/>
      <c r="R1982" s="44"/>
      <c r="T1982" s="44"/>
      <c r="X1982" s="46"/>
      <c r="Y1982" s="46"/>
      <c r="Z1982" s="46"/>
      <c r="AA1982" s="101"/>
    </row>
    <row r="1983" spans="4:27" s="43" customFormat="1" ht="15" customHeight="1">
      <c r="D1983" s="44"/>
      <c r="K1983" s="44"/>
      <c r="L1983" s="45"/>
      <c r="P1983" s="45"/>
      <c r="Q1983" s="48"/>
      <c r="R1983" s="44"/>
      <c r="T1983" s="44"/>
      <c r="X1983" s="46"/>
      <c r="Y1983" s="46"/>
      <c r="Z1983" s="46"/>
      <c r="AA1983" s="101"/>
    </row>
    <row r="1984" spans="4:27" s="43" customFormat="1" ht="15" customHeight="1">
      <c r="D1984" s="44"/>
      <c r="K1984" s="44"/>
      <c r="L1984" s="45"/>
      <c r="P1984" s="45"/>
      <c r="Q1984" s="48"/>
      <c r="R1984" s="44"/>
      <c r="T1984" s="44"/>
      <c r="X1984" s="46"/>
      <c r="Y1984" s="46"/>
      <c r="Z1984" s="46"/>
      <c r="AA1984" s="101"/>
    </row>
    <row r="1985" spans="4:27" s="43" customFormat="1" ht="15" customHeight="1">
      <c r="D1985" s="44"/>
      <c r="K1985" s="44"/>
      <c r="L1985" s="45"/>
      <c r="P1985" s="45"/>
      <c r="Q1985" s="48"/>
      <c r="R1985" s="44"/>
      <c r="T1985" s="44"/>
      <c r="X1985" s="46"/>
      <c r="Y1985" s="46"/>
      <c r="Z1985" s="46"/>
      <c r="AA1985" s="101"/>
    </row>
    <row r="1986" spans="4:27" s="43" customFormat="1" ht="15" customHeight="1">
      <c r="D1986" s="44"/>
      <c r="K1986" s="44"/>
      <c r="L1986" s="45"/>
      <c r="P1986" s="45"/>
      <c r="Q1986" s="48"/>
      <c r="R1986" s="44"/>
      <c r="T1986" s="44"/>
      <c r="X1986" s="46"/>
      <c r="Y1986" s="46"/>
      <c r="Z1986" s="46"/>
      <c r="AA1986" s="101"/>
    </row>
    <row r="1987" spans="4:27" s="43" customFormat="1" ht="15" customHeight="1">
      <c r="D1987" s="44"/>
      <c r="K1987" s="44"/>
      <c r="L1987" s="45"/>
      <c r="P1987" s="45"/>
      <c r="Q1987" s="48"/>
      <c r="R1987" s="44"/>
      <c r="T1987" s="67"/>
      <c r="X1987" s="46"/>
      <c r="Y1987" s="46"/>
      <c r="Z1987" s="46"/>
      <c r="AA1987" s="101"/>
    </row>
    <row r="1988" spans="4:27" s="43" customFormat="1" ht="15" customHeight="1">
      <c r="D1988" s="44"/>
      <c r="K1988" s="44"/>
      <c r="L1988" s="45"/>
      <c r="P1988" s="45"/>
      <c r="Q1988" s="48"/>
      <c r="R1988" s="44"/>
      <c r="T1988" s="67"/>
      <c r="X1988" s="46"/>
      <c r="Y1988" s="46"/>
      <c r="Z1988" s="46"/>
      <c r="AA1988" s="101"/>
    </row>
    <row r="1989" spans="4:27" s="43" customFormat="1" ht="15" customHeight="1">
      <c r="D1989" s="44"/>
      <c r="K1989" s="44"/>
      <c r="L1989" s="45"/>
      <c r="P1989" s="45"/>
      <c r="Q1989" s="48"/>
      <c r="R1989" s="44"/>
      <c r="T1989" s="67"/>
      <c r="X1989" s="46"/>
      <c r="Y1989" s="46"/>
      <c r="Z1989" s="46"/>
      <c r="AA1989" s="101"/>
    </row>
    <row r="1990" spans="4:27" s="43" customFormat="1" ht="15" customHeight="1">
      <c r="D1990" s="44"/>
      <c r="K1990" s="44"/>
      <c r="L1990" s="45"/>
      <c r="P1990" s="45"/>
      <c r="Q1990" s="48"/>
      <c r="R1990" s="44"/>
      <c r="T1990" s="44"/>
      <c r="X1990" s="46"/>
      <c r="Y1990" s="46"/>
      <c r="Z1990" s="46"/>
      <c r="AA1990" s="101"/>
    </row>
    <row r="1991" spans="4:27" s="43" customFormat="1" ht="15" customHeight="1">
      <c r="D1991" s="44"/>
      <c r="K1991" s="44"/>
      <c r="L1991" s="45"/>
      <c r="P1991" s="45"/>
      <c r="Q1991" s="48"/>
      <c r="R1991" s="44"/>
      <c r="T1991" s="44"/>
      <c r="X1991" s="46"/>
      <c r="Y1991" s="46"/>
      <c r="Z1991" s="46"/>
      <c r="AA1991" s="101"/>
    </row>
    <row r="1992" spans="4:27" s="43" customFormat="1" ht="15" customHeight="1">
      <c r="D1992" s="44"/>
      <c r="K1992" s="44"/>
      <c r="L1992" s="45"/>
      <c r="P1992" s="45"/>
      <c r="Q1992" s="48"/>
      <c r="R1992" s="44"/>
      <c r="T1992" s="44"/>
      <c r="X1992" s="46"/>
      <c r="Y1992" s="46"/>
      <c r="Z1992" s="46"/>
      <c r="AA1992" s="101"/>
    </row>
    <row r="1993" spans="4:27" s="43" customFormat="1" ht="15" customHeight="1">
      <c r="D1993" s="44"/>
      <c r="K1993" s="44"/>
      <c r="L1993" s="45"/>
      <c r="P1993" s="45"/>
      <c r="Q1993" s="48"/>
      <c r="R1993" s="44"/>
      <c r="T1993" s="44"/>
      <c r="X1993" s="46"/>
      <c r="Y1993" s="46"/>
      <c r="Z1993" s="46"/>
      <c r="AA1993" s="101"/>
    </row>
    <row r="1994" spans="4:27" s="43" customFormat="1" ht="15" customHeight="1">
      <c r="D1994" s="44"/>
      <c r="K1994" s="44"/>
      <c r="L1994" s="45"/>
      <c r="P1994" s="45"/>
      <c r="Q1994" s="48"/>
      <c r="R1994" s="44"/>
      <c r="T1994" s="44"/>
      <c r="X1994" s="46"/>
      <c r="Y1994" s="46"/>
      <c r="Z1994" s="46"/>
      <c r="AA1994" s="101"/>
    </row>
    <row r="1995" spans="4:27" s="43" customFormat="1">
      <c r="D1995" s="44"/>
      <c r="K1995" s="44"/>
      <c r="L1995" s="45"/>
      <c r="P1995" s="45"/>
      <c r="Q1995" s="48"/>
      <c r="R1995" s="44"/>
      <c r="T1995" s="44"/>
      <c r="X1995" s="99"/>
      <c r="Y1995" s="46"/>
      <c r="Z1995" s="46"/>
      <c r="AA1995" s="101"/>
    </row>
    <row r="1996" spans="4:27" s="43" customFormat="1" ht="15" customHeight="1">
      <c r="D1996" s="44"/>
      <c r="K1996" s="44"/>
      <c r="L1996" s="45"/>
      <c r="P1996" s="45"/>
      <c r="Q1996" s="48"/>
      <c r="R1996" s="44"/>
      <c r="T1996" s="44"/>
      <c r="X1996" s="46"/>
      <c r="Y1996" s="46"/>
      <c r="Z1996" s="46"/>
      <c r="AA1996" s="101"/>
    </row>
    <row r="1997" spans="4:27" s="43" customFormat="1">
      <c r="D1997" s="44"/>
      <c r="K1997" s="44"/>
      <c r="L1997" s="45"/>
      <c r="P1997" s="45"/>
      <c r="Q1997" s="48"/>
      <c r="R1997" s="44"/>
      <c r="T1997" s="44"/>
      <c r="X1997" s="99"/>
      <c r="Y1997" s="46"/>
      <c r="Z1997" s="46"/>
      <c r="AA1997" s="101"/>
    </row>
    <row r="1998" spans="4:27" s="43" customFormat="1">
      <c r="D1998" s="44"/>
      <c r="K1998" s="44"/>
      <c r="L1998" s="45"/>
      <c r="P1998" s="45"/>
      <c r="Q1998" s="48"/>
      <c r="R1998" s="44"/>
      <c r="T1998" s="67"/>
      <c r="X1998" s="99"/>
      <c r="Y1998" s="46"/>
      <c r="Z1998" s="46"/>
      <c r="AA1998" s="101"/>
    </row>
    <row r="1999" spans="4:27" s="43" customFormat="1" ht="15" customHeight="1">
      <c r="D1999" s="44"/>
      <c r="K1999" s="44"/>
      <c r="L1999" s="45"/>
      <c r="P1999" s="45"/>
      <c r="Q1999" s="48"/>
      <c r="R1999" s="44"/>
      <c r="T1999" s="67"/>
      <c r="X1999" s="46"/>
      <c r="Y1999" s="46"/>
      <c r="Z1999" s="46"/>
      <c r="AA1999" s="101"/>
    </row>
    <row r="2000" spans="4:27" s="43" customFormat="1" ht="15" customHeight="1">
      <c r="D2000" s="44"/>
      <c r="K2000" s="44"/>
      <c r="L2000" s="45"/>
      <c r="P2000" s="45"/>
      <c r="Q2000" s="48"/>
      <c r="R2000" s="44"/>
      <c r="T2000" s="44"/>
      <c r="X2000" s="46"/>
      <c r="Y2000" s="46"/>
      <c r="Z2000" s="46"/>
      <c r="AA2000" s="101"/>
    </row>
    <row r="2001" spans="4:27" s="43" customFormat="1" ht="15" customHeight="1">
      <c r="D2001" s="44"/>
      <c r="K2001" s="44"/>
      <c r="L2001" s="45"/>
      <c r="P2001" s="45"/>
      <c r="Q2001" s="48"/>
      <c r="R2001" s="44"/>
      <c r="T2001" s="44"/>
      <c r="X2001" s="46"/>
      <c r="Y2001" s="46"/>
      <c r="Z2001" s="46"/>
      <c r="AA2001" s="101"/>
    </row>
    <row r="2002" spans="4:27" s="43" customFormat="1" ht="15" customHeight="1">
      <c r="D2002" s="44"/>
      <c r="K2002" s="44"/>
      <c r="L2002" s="45"/>
      <c r="P2002" s="45"/>
      <c r="Q2002" s="48"/>
      <c r="R2002" s="44"/>
      <c r="T2002" s="44"/>
      <c r="X2002" s="46"/>
      <c r="Y2002" s="46"/>
      <c r="Z2002" s="46"/>
      <c r="AA2002" s="101"/>
    </row>
    <row r="2003" spans="4:27" s="43" customFormat="1" ht="15" customHeight="1">
      <c r="D2003" s="44"/>
      <c r="K2003" s="44"/>
      <c r="L2003" s="45"/>
      <c r="P2003" s="45"/>
      <c r="Q2003" s="48"/>
      <c r="R2003" s="44"/>
      <c r="T2003" s="44"/>
      <c r="X2003" s="46"/>
      <c r="Y2003" s="46"/>
      <c r="Z2003" s="46"/>
      <c r="AA2003" s="101"/>
    </row>
    <row r="2004" spans="4:27" s="43" customFormat="1" ht="15" customHeight="1">
      <c r="D2004" s="44"/>
      <c r="K2004" s="44"/>
      <c r="L2004" s="45"/>
      <c r="P2004" s="45"/>
      <c r="Q2004" s="48"/>
      <c r="R2004" s="44"/>
      <c r="T2004" s="44"/>
      <c r="X2004" s="46"/>
      <c r="Y2004" s="46"/>
      <c r="Z2004" s="46"/>
      <c r="AA2004" s="101"/>
    </row>
    <row r="2005" spans="4:27" s="43" customFormat="1" ht="15" customHeight="1">
      <c r="D2005" s="44"/>
      <c r="K2005" s="44"/>
      <c r="L2005" s="45"/>
      <c r="P2005" s="45"/>
      <c r="Q2005" s="48"/>
      <c r="R2005" s="44"/>
      <c r="T2005" s="44"/>
      <c r="X2005" s="46"/>
      <c r="Y2005" s="46"/>
      <c r="Z2005" s="46"/>
      <c r="AA2005" s="101"/>
    </row>
    <row r="2006" spans="4:27" s="43" customFormat="1" ht="15" customHeight="1">
      <c r="D2006" s="44"/>
      <c r="K2006" s="44"/>
      <c r="L2006" s="45"/>
      <c r="P2006" s="45"/>
      <c r="Q2006" s="48"/>
      <c r="R2006" s="44"/>
      <c r="T2006" s="67"/>
      <c r="X2006" s="46"/>
      <c r="Y2006" s="46"/>
      <c r="Z2006" s="46"/>
      <c r="AA2006" s="101"/>
    </row>
    <row r="2007" spans="4:27" s="43" customFormat="1" ht="15" customHeight="1">
      <c r="D2007" s="44"/>
      <c r="K2007" s="44"/>
      <c r="L2007" s="45"/>
      <c r="P2007" s="45"/>
      <c r="Q2007" s="48"/>
      <c r="R2007" s="44"/>
      <c r="T2007" s="44"/>
      <c r="X2007" s="46"/>
      <c r="Y2007" s="46"/>
      <c r="Z2007" s="46"/>
      <c r="AA2007" s="101"/>
    </row>
    <row r="2008" spans="4:27" s="43" customFormat="1">
      <c r="D2008" s="44"/>
      <c r="K2008" s="44"/>
      <c r="L2008" s="45"/>
      <c r="P2008" s="45"/>
      <c r="Q2008" s="48"/>
      <c r="R2008" s="44"/>
      <c r="T2008" s="44"/>
      <c r="X2008" s="99"/>
      <c r="Y2008" s="46"/>
      <c r="Z2008" s="46"/>
      <c r="AA2008" s="101"/>
    </row>
    <row r="2009" spans="4:27" s="43" customFormat="1" ht="15" customHeight="1">
      <c r="D2009" s="44"/>
      <c r="K2009" s="44"/>
      <c r="L2009" s="45"/>
      <c r="P2009" s="45"/>
      <c r="Q2009" s="48"/>
      <c r="R2009" s="44"/>
      <c r="T2009" s="44"/>
      <c r="X2009" s="46"/>
      <c r="Y2009" s="46"/>
      <c r="Z2009" s="46"/>
      <c r="AA2009" s="101"/>
    </row>
    <row r="2010" spans="4:27" s="43" customFormat="1" ht="15" customHeight="1">
      <c r="D2010" s="44"/>
      <c r="K2010" s="44"/>
      <c r="L2010" s="45"/>
      <c r="P2010" s="45"/>
      <c r="Q2010" s="48"/>
      <c r="R2010" s="44"/>
      <c r="T2010" s="67"/>
      <c r="X2010" s="46"/>
      <c r="Y2010" s="46"/>
      <c r="Z2010" s="46"/>
      <c r="AA2010" s="101"/>
    </row>
    <row r="2011" spans="4:27" s="43" customFormat="1" ht="15" customHeight="1">
      <c r="D2011" s="44"/>
      <c r="K2011" s="44"/>
      <c r="L2011" s="45"/>
      <c r="P2011" s="45"/>
      <c r="Q2011" s="48"/>
      <c r="R2011" s="44"/>
      <c r="T2011" s="44"/>
      <c r="X2011" s="46"/>
      <c r="Y2011" s="46"/>
      <c r="Z2011" s="46"/>
      <c r="AA2011" s="101"/>
    </row>
    <row r="2012" spans="4:27" s="43" customFormat="1" ht="15" customHeight="1">
      <c r="D2012" s="44"/>
      <c r="K2012" s="44"/>
      <c r="L2012" s="45"/>
      <c r="P2012" s="45"/>
      <c r="Q2012" s="48"/>
      <c r="R2012" s="44"/>
      <c r="T2012" s="44"/>
      <c r="X2012" s="46"/>
      <c r="Y2012" s="46"/>
      <c r="Z2012" s="46"/>
      <c r="AA2012" s="101"/>
    </row>
    <row r="2013" spans="4:27" s="43" customFormat="1" ht="15" customHeight="1">
      <c r="D2013" s="44"/>
      <c r="K2013" s="44"/>
      <c r="L2013" s="45"/>
      <c r="P2013" s="45"/>
      <c r="Q2013" s="48"/>
      <c r="R2013" s="44"/>
      <c r="T2013" s="44"/>
      <c r="X2013" s="46"/>
      <c r="Y2013" s="46"/>
      <c r="Z2013" s="46"/>
      <c r="AA2013" s="101"/>
    </row>
    <row r="2014" spans="4:27" s="43" customFormat="1">
      <c r="D2014" s="44"/>
      <c r="K2014" s="44"/>
      <c r="L2014" s="45"/>
      <c r="P2014" s="45"/>
      <c r="Q2014" s="48"/>
      <c r="R2014" s="44"/>
      <c r="T2014" s="44"/>
      <c r="X2014" s="99"/>
      <c r="Y2014" s="46"/>
      <c r="Z2014" s="46"/>
      <c r="AA2014" s="101"/>
    </row>
    <row r="2015" spans="4:27" s="43" customFormat="1" ht="15" customHeight="1">
      <c r="D2015" s="44"/>
      <c r="K2015" s="44"/>
      <c r="L2015" s="45"/>
      <c r="P2015" s="45"/>
      <c r="Q2015" s="48"/>
      <c r="R2015" s="44"/>
      <c r="T2015" s="44"/>
      <c r="X2015" s="46"/>
      <c r="Y2015" s="46"/>
      <c r="Z2015" s="46"/>
      <c r="AA2015" s="101"/>
    </row>
    <row r="2016" spans="4:27" s="43" customFormat="1" ht="15" customHeight="1">
      <c r="D2016" s="44"/>
      <c r="K2016" s="44"/>
      <c r="L2016" s="45"/>
      <c r="P2016" s="45"/>
      <c r="Q2016" s="48"/>
      <c r="R2016" s="44"/>
      <c r="T2016" s="67"/>
      <c r="X2016" s="46"/>
      <c r="Y2016" s="46"/>
      <c r="Z2016" s="46"/>
      <c r="AA2016" s="101"/>
    </row>
    <row r="2017" spans="4:27" s="43" customFormat="1" ht="15" customHeight="1">
      <c r="D2017" s="44"/>
      <c r="K2017" s="44"/>
      <c r="L2017" s="45"/>
      <c r="P2017" s="45"/>
      <c r="Q2017" s="48"/>
      <c r="R2017" s="44"/>
      <c r="T2017" s="67"/>
      <c r="X2017" s="46"/>
      <c r="Y2017" s="46"/>
      <c r="Z2017" s="46"/>
      <c r="AA2017" s="101"/>
    </row>
    <row r="2018" spans="4:27" s="43" customFormat="1" ht="15" customHeight="1">
      <c r="D2018" s="44"/>
      <c r="K2018" s="44"/>
      <c r="L2018" s="45"/>
      <c r="P2018" s="45"/>
      <c r="Q2018" s="48"/>
      <c r="R2018" s="44"/>
      <c r="T2018" s="67"/>
      <c r="X2018" s="46"/>
      <c r="Y2018" s="46"/>
      <c r="Z2018" s="46"/>
      <c r="AA2018" s="101"/>
    </row>
    <row r="2019" spans="4:27" s="43" customFormat="1" ht="15" customHeight="1">
      <c r="D2019" s="44"/>
      <c r="K2019" s="44"/>
      <c r="L2019" s="45"/>
      <c r="P2019" s="45"/>
      <c r="Q2019" s="48"/>
      <c r="R2019" s="44"/>
      <c r="T2019" s="44"/>
      <c r="X2019" s="46"/>
      <c r="Y2019" s="46"/>
      <c r="Z2019" s="46"/>
      <c r="AA2019" s="101"/>
    </row>
    <row r="2020" spans="4:27" s="43" customFormat="1">
      <c r="D2020" s="44"/>
      <c r="K2020" s="44"/>
      <c r="L2020" s="45"/>
      <c r="P2020" s="45"/>
      <c r="Q2020" s="48"/>
      <c r="R2020" s="44"/>
      <c r="T2020" s="44"/>
      <c r="X2020" s="99"/>
      <c r="Y2020" s="46"/>
      <c r="Z2020" s="46"/>
      <c r="AA2020" s="101"/>
    </row>
    <row r="2021" spans="4:27" s="43" customFormat="1" ht="15" customHeight="1">
      <c r="D2021" s="44"/>
      <c r="K2021" s="44"/>
      <c r="L2021" s="45"/>
      <c r="P2021" s="45"/>
      <c r="Q2021" s="48"/>
      <c r="R2021" s="44"/>
      <c r="T2021" s="44"/>
      <c r="X2021" s="46"/>
      <c r="Y2021" s="46"/>
      <c r="Z2021" s="46"/>
      <c r="AA2021" s="101"/>
    </row>
    <row r="2022" spans="4:27" s="43" customFormat="1">
      <c r="D2022" s="44"/>
      <c r="K2022" s="44"/>
      <c r="L2022" s="45"/>
      <c r="P2022" s="45"/>
      <c r="Q2022" s="48"/>
      <c r="R2022" s="44"/>
      <c r="T2022" s="44"/>
      <c r="X2022" s="99"/>
      <c r="Y2022" s="46"/>
      <c r="Z2022" s="46"/>
      <c r="AA2022" s="101"/>
    </row>
    <row r="2023" spans="4:27" s="43" customFormat="1">
      <c r="D2023" s="44"/>
      <c r="K2023" s="44"/>
      <c r="L2023" s="45"/>
      <c r="P2023" s="45"/>
      <c r="Q2023" s="48"/>
      <c r="R2023" s="44"/>
      <c r="T2023" s="67"/>
      <c r="X2023" s="99"/>
      <c r="Y2023" s="46"/>
      <c r="Z2023" s="46"/>
      <c r="AA2023" s="101"/>
    </row>
    <row r="2024" spans="4:27" s="43" customFormat="1">
      <c r="D2024" s="44"/>
      <c r="K2024" s="44"/>
      <c r="L2024" s="45"/>
      <c r="P2024" s="45"/>
      <c r="Q2024" s="48"/>
      <c r="R2024" s="44"/>
      <c r="T2024" s="67"/>
      <c r="X2024" s="99"/>
      <c r="Y2024" s="46"/>
      <c r="Z2024" s="46"/>
      <c r="AA2024" s="101"/>
    </row>
    <row r="2025" spans="4:27" s="43" customFormat="1">
      <c r="D2025" s="44"/>
      <c r="K2025" s="44"/>
      <c r="L2025" s="45"/>
      <c r="P2025" s="45"/>
      <c r="Q2025" s="48"/>
      <c r="R2025" s="44"/>
      <c r="T2025" s="67"/>
      <c r="X2025" s="99"/>
      <c r="Y2025" s="46"/>
      <c r="Z2025" s="46"/>
      <c r="AA2025" s="101"/>
    </row>
    <row r="2026" spans="4:27" s="43" customFormat="1" ht="15" customHeight="1">
      <c r="D2026" s="44"/>
      <c r="K2026" s="44"/>
      <c r="L2026" s="45"/>
      <c r="P2026" s="45"/>
      <c r="Q2026" s="48"/>
      <c r="R2026" s="44"/>
      <c r="T2026" s="44"/>
      <c r="X2026" s="46"/>
      <c r="Y2026" s="46"/>
      <c r="Z2026" s="46"/>
      <c r="AA2026" s="101"/>
    </row>
    <row r="2027" spans="4:27" s="43" customFormat="1" ht="15" customHeight="1">
      <c r="D2027" s="44"/>
      <c r="K2027" s="44"/>
      <c r="L2027" s="45"/>
      <c r="P2027" s="45"/>
      <c r="Q2027" s="48"/>
      <c r="R2027" s="44"/>
      <c r="T2027" s="44"/>
      <c r="X2027" s="46"/>
      <c r="Y2027" s="46"/>
      <c r="Z2027" s="46"/>
      <c r="AA2027" s="101"/>
    </row>
    <row r="2028" spans="4:27" s="43" customFormat="1" ht="15" customHeight="1">
      <c r="D2028" s="44"/>
      <c r="K2028" s="44"/>
      <c r="L2028" s="45"/>
      <c r="P2028" s="45"/>
      <c r="Q2028" s="48"/>
      <c r="R2028" s="44"/>
      <c r="T2028" s="44"/>
      <c r="X2028" s="46"/>
      <c r="Y2028" s="46"/>
      <c r="Z2028" s="46"/>
      <c r="AA2028" s="101"/>
    </row>
    <row r="2029" spans="4:27" s="43" customFormat="1" ht="15" customHeight="1">
      <c r="D2029" s="44"/>
      <c r="K2029" s="44"/>
      <c r="L2029" s="45"/>
      <c r="P2029" s="45"/>
      <c r="Q2029" s="48"/>
      <c r="R2029" s="44"/>
      <c r="T2029" s="44"/>
      <c r="X2029" s="46"/>
      <c r="Y2029" s="46"/>
      <c r="Z2029" s="46"/>
      <c r="AA2029" s="101"/>
    </row>
    <row r="2030" spans="4:27" s="43" customFormat="1" ht="15" customHeight="1">
      <c r="D2030" s="44"/>
      <c r="K2030" s="44"/>
      <c r="L2030" s="45"/>
      <c r="P2030" s="45"/>
      <c r="Q2030" s="48"/>
      <c r="R2030" s="44"/>
      <c r="T2030" s="44"/>
      <c r="X2030" s="46"/>
      <c r="Y2030" s="46"/>
      <c r="Z2030" s="46"/>
      <c r="AA2030" s="101"/>
    </row>
    <row r="2031" spans="4:27" s="43" customFormat="1" ht="15" customHeight="1">
      <c r="D2031" s="44"/>
      <c r="K2031" s="44"/>
      <c r="L2031" s="45"/>
      <c r="P2031" s="45"/>
      <c r="Q2031" s="48"/>
      <c r="R2031" s="44"/>
      <c r="T2031" s="44"/>
      <c r="X2031" s="46"/>
      <c r="Y2031" s="46"/>
      <c r="Z2031" s="46"/>
      <c r="AA2031" s="101"/>
    </row>
    <row r="2032" spans="4:27" s="43" customFormat="1" ht="15" customHeight="1">
      <c r="D2032" s="44"/>
      <c r="K2032" s="44"/>
      <c r="L2032" s="45"/>
      <c r="P2032" s="45"/>
      <c r="Q2032" s="48"/>
      <c r="R2032" s="44"/>
      <c r="T2032" s="44"/>
      <c r="X2032" s="46"/>
      <c r="Y2032" s="46"/>
      <c r="Z2032" s="46"/>
      <c r="AA2032" s="101"/>
    </row>
    <row r="2033" spans="4:27" s="43" customFormat="1" ht="15" customHeight="1">
      <c r="D2033" s="44"/>
      <c r="K2033" s="44"/>
      <c r="L2033" s="45"/>
      <c r="P2033" s="45"/>
      <c r="Q2033" s="48"/>
      <c r="R2033" s="44"/>
      <c r="T2033" s="44"/>
      <c r="X2033" s="46"/>
      <c r="Y2033" s="46"/>
      <c r="Z2033" s="46"/>
      <c r="AA2033" s="101"/>
    </row>
    <row r="2034" spans="4:27" s="43" customFormat="1" ht="15" customHeight="1">
      <c r="D2034" s="44"/>
      <c r="K2034" s="44"/>
      <c r="L2034" s="45"/>
      <c r="P2034" s="45"/>
      <c r="Q2034" s="48"/>
      <c r="R2034" s="44"/>
      <c r="T2034" s="44"/>
      <c r="X2034" s="46"/>
      <c r="Y2034" s="46"/>
      <c r="Z2034" s="46"/>
      <c r="AA2034" s="101"/>
    </row>
    <row r="2035" spans="4:27" s="43" customFormat="1" ht="15" customHeight="1">
      <c r="D2035" s="44"/>
      <c r="K2035" s="44"/>
      <c r="L2035" s="45"/>
      <c r="P2035" s="45"/>
      <c r="Q2035" s="48"/>
      <c r="R2035" s="44"/>
      <c r="T2035" s="44"/>
      <c r="X2035" s="46"/>
      <c r="Y2035" s="46"/>
      <c r="Z2035" s="46"/>
      <c r="AA2035" s="101"/>
    </row>
    <row r="2036" spans="4:27" s="43" customFormat="1" ht="15" customHeight="1">
      <c r="D2036" s="44"/>
      <c r="K2036" s="44"/>
      <c r="L2036" s="45"/>
      <c r="P2036" s="45"/>
      <c r="Q2036" s="48"/>
      <c r="R2036" s="44"/>
      <c r="T2036" s="44"/>
      <c r="X2036" s="46"/>
      <c r="Y2036" s="46"/>
      <c r="Z2036" s="46"/>
      <c r="AA2036" s="101"/>
    </row>
    <row r="2037" spans="4:27" s="43" customFormat="1" ht="15" customHeight="1">
      <c r="D2037" s="44"/>
      <c r="K2037" s="44"/>
      <c r="L2037" s="45"/>
      <c r="P2037" s="45"/>
      <c r="Q2037" s="48"/>
      <c r="R2037" s="44"/>
      <c r="T2037" s="67"/>
      <c r="X2037" s="46"/>
      <c r="Y2037" s="46"/>
      <c r="Z2037" s="46"/>
      <c r="AA2037" s="101"/>
    </row>
    <row r="2038" spans="4:27" s="43" customFormat="1" ht="15" customHeight="1">
      <c r="D2038" s="44"/>
      <c r="K2038" s="44"/>
      <c r="L2038" s="45"/>
      <c r="P2038" s="45"/>
      <c r="Q2038" s="48"/>
      <c r="R2038" s="44"/>
      <c r="T2038" s="44"/>
      <c r="X2038" s="46"/>
      <c r="Y2038" s="46"/>
      <c r="Z2038" s="46"/>
      <c r="AA2038" s="101"/>
    </row>
    <row r="2039" spans="4:27" s="43" customFormat="1">
      <c r="D2039" s="44"/>
      <c r="K2039" s="44"/>
      <c r="L2039" s="45"/>
      <c r="P2039" s="45"/>
      <c r="Q2039" s="48"/>
      <c r="R2039" s="44"/>
      <c r="T2039" s="44"/>
      <c r="X2039" s="99"/>
      <c r="Y2039" s="46"/>
      <c r="Z2039" s="46"/>
      <c r="AA2039" s="101"/>
    </row>
    <row r="2040" spans="4:27" s="43" customFormat="1">
      <c r="D2040" s="44"/>
      <c r="K2040" s="44"/>
      <c r="L2040" s="45"/>
      <c r="P2040" s="45"/>
      <c r="Q2040" s="48"/>
      <c r="R2040" s="44"/>
      <c r="T2040" s="44"/>
      <c r="X2040" s="99"/>
      <c r="Y2040" s="46"/>
      <c r="Z2040" s="46"/>
      <c r="AA2040" s="101"/>
    </row>
    <row r="2041" spans="4:27" s="43" customFormat="1" ht="15" customHeight="1">
      <c r="D2041" s="44"/>
      <c r="K2041" s="44"/>
      <c r="L2041" s="45"/>
      <c r="P2041" s="45"/>
      <c r="Q2041" s="48"/>
      <c r="R2041" s="44"/>
      <c r="T2041" s="44"/>
      <c r="X2041" s="46"/>
      <c r="Y2041" s="46"/>
      <c r="Z2041" s="46"/>
      <c r="AA2041" s="101"/>
    </row>
    <row r="2042" spans="4:27" s="43" customFormat="1" ht="15" customHeight="1">
      <c r="D2042" s="44"/>
      <c r="K2042" s="44"/>
      <c r="L2042" s="45"/>
      <c r="P2042" s="45"/>
      <c r="Q2042" s="48"/>
      <c r="R2042" s="44"/>
      <c r="T2042" s="44"/>
      <c r="X2042" s="46"/>
      <c r="Y2042" s="46"/>
      <c r="Z2042" s="46"/>
      <c r="AA2042" s="101"/>
    </row>
    <row r="2043" spans="4:27" s="43" customFormat="1" ht="15" customHeight="1">
      <c r="D2043" s="44"/>
      <c r="K2043" s="44"/>
      <c r="L2043" s="45"/>
      <c r="P2043" s="45"/>
      <c r="Q2043" s="48"/>
      <c r="R2043" s="44"/>
      <c r="T2043" s="44"/>
      <c r="X2043" s="46"/>
      <c r="Y2043" s="46"/>
      <c r="Z2043" s="46"/>
      <c r="AA2043" s="101"/>
    </row>
    <row r="2044" spans="4:27" s="43" customFormat="1" ht="15" customHeight="1">
      <c r="D2044" s="44"/>
      <c r="K2044" s="44"/>
      <c r="L2044" s="45"/>
      <c r="P2044" s="45"/>
      <c r="Q2044" s="48"/>
      <c r="R2044" s="44"/>
      <c r="T2044" s="44"/>
      <c r="X2044" s="46"/>
      <c r="Y2044" s="46"/>
      <c r="Z2044" s="46"/>
      <c r="AA2044" s="101"/>
    </row>
    <row r="2045" spans="4:27" s="43" customFormat="1" ht="15" customHeight="1">
      <c r="D2045" s="44"/>
      <c r="K2045" s="44"/>
      <c r="L2045" s="45"/>
      <c r="P2045" s="45"/>
      <c r="Q2045" s="48"/>
      <c r="R2045" s="44"/>
      <c r="T2045" s="44"/>
      <c r="X2045" s="46"/>
      <c r="Y2045" s="46"/>
      <c r="Z2045" s="46"/>
      <c r="AA2045" s="101"/>
    </row>
    <row r="2046" spans="4:27" s="43" customFormat="1" ht="15" customHeight="1">
      <c r="D2046" s="44"/>
      <c r="K2046" s="44"/>
      <c r="L2046" s="45"/>
      <c r="P2046" s="45"/>
      <c r="Q2046" s="48"/>
      <c r="R2046" s="44"/>
      <c r="T2046" s="44"/>
      <c r="X2046" s="46"/>
      <c r="Y2046" s="46"/>
      <c r="Z2046" s="46"/>
      <c r="AA2046" s="101"/>
    </row>
    <row r="2047" spans="4:27" s="43" customFormat="1" ht="15" customHeight="1">
      <c r="D2047" s="44"/>
      <c r="K2047" s="44"/>
      <c r="L2047" s="45"/>
      <c r="P2047" s="45"/>
      <c r="Q2047" s="48"/>
      <c r="R2047" s="44"/>
      <c r="T2047" s="44"/>
      <c r="X2047" s="46"/>
      <c r="Y2047" s="46"/>
      <c r="Z2047" s="46"/>
      <c r="AA2047" s="101"/>
    </row>
    <row r="2048" spans="4:27" s="43" customFormat="1" ht="15" customHeight="1">
      <c r="D2048" s="44"/>
      <c r="K2048" s="44"/>
      <c r="L2048" s="45"/>
      <c r="P2048" s="45"/>
      <c r="Q2048" s="48"/>
      <c r="R2048" s="44"/>
      <c r="T2048" s="44"/>
      <c r="X2048" s="46"/>
      <c r="Y2048" s="46"/>
      <c r="Z2048" s="46"/>
      <c r="AA2048" s="101"/>
    </row>
    <row r="2049" spans="4:27" s="43" customFormat="1" ht="15" customHeight="1">
      <c r="D2049" s="44"/>
      <c r="K2049" s="44"/>
      <c r="L2049" s="45"/>
      <c r="P2049" s="45"/>
      <c r="Q2049" s="48"/>
      <c r="R2049" s="44"/>
      <c r="T2049" s="44"/>
      <c r="X2049" s="46"/>
      <c r="Y2049" s="46"/>
      <c r="Z2049" s="46"/>
      <c r="AA2049" s="101"/>
    </row>
    <row r="2050" spans="4:27" s="43" customFormat="1" ht="15" customHeight="1">
      <c r="D2050" s="44"/>
      <c r="K2050" s="44"/>
      <c r="L2050" s="45"/>
      <c r="P2050" s="45"/>
      <c r="Q2050" s="48"/>
      <c r="R2050" s="44"/>
      <c r="T2050" s="44"/>
      <c r="X2050" s="46"/>
      <c r="Y2050" s="46"/>
      <c r="Z2050" s="46"/>
      <c r="AA2050" s="101"/>
    </row>
    <row r="2051" spans="4:27" s="43" customFormat="1" ht="15" customHeight="1">
      <c r="D2051" s="44"/>
      <c r="K2051" s="44"/>
      <c r="L2051" s="45"/>
      <c r="P2051" s="45"/>
      <c r="Q2051" s="48"/>
      <c r="R2051" s="44"/>
      <c r="T2051" s="44"/>
      <c r="X2051" s="46"/>
      <c r="Y2051" s="46"/>
      <c r="Z2051" s="46"/>
      <c r="AA2051" s="101"/>
    </row>
    <row r="2052" spans="4:27" s="43" customFormat="1" ht="15" customHeight="1">
      <c r="D2052" s="44"/>
      <c r="K2052" s="44"/>
      <c r="L2052" s="45"/>
      <c r="P2052" s="45"/>
      <c r="Q2052" s="48"/>
      <c r="R2052" s="44"/>
      <c r="T2052" s="44"/>
      <c r="X2052" s="46"/>
      <c r="Y2052" s="46"/>
      <c r="Z2052" s="46"/>
      <c r="AA2052" s="101"/>
    </row>
    <row r="2053" spans="4:27" s="43" customFormat="1" ht="15" customHeight="1">
      <c r="D2053" s="44"/>
      <c r="K2053" s="44"/>
      <c r="L2053" s="45"/>
      <c r="P2053" s="45"/>
      <c r="Q2053" s="48"/>
      <c r="R2053" s="44"/>
      <c r="T2053" s="44"/>
      <c r="X2053" s="46"/>
      <c r="Y2053" s="46"/>
      <c r="Z2053" s="46"/>
      <c r="AA2053" s="101"/>
    </row>
    <row r="2054" spans="4:27" s="43" customFormat="1" ht="15" customHeight="1">
      <c r="D2054" s="44"/>
      <c r="K2054" s="44"/>
      <c r="L2054" s="45"/>
      <c r="P2054" s="45"/>
      <c r="Q2054" s="48"/>
      <c r="R2054" s="44"/>
      <c r="T2054" s="44"/>
      <c r="X2054" s="46"/>
      <c r="Y2054" s="46"/>
      <c r="Z2054" s="46"/>
      <c r="AA2054" s="101"/>
    </row>
    <row r="2055" spans="4:27" s="43" customFormat="1" ht="15" customHeight="1">
      <c r="D2055" s="44"/>
      <c r="K2055" s="44"/>
      <c r="L2055" s="45"/>
      <c r="P2055" s="45"/>
      <c r="Q2055" s="48"/>
      <c r="R2055" s="44"/>
      <c r="T2055" s="44"/>
      <c r="X2055" s="46"/>
      <c r="Y2055" s="46"/>
      <c r="Z2055" s="46"/>
      <c r="AA2055" s="101"/>
    </row>
    <row r="2056" spans="4:27" s="43" customFormat="1" ht="15" customHeight="1">
      <c r="D2056" s="44"/>
      <c r="K2056" s="44"/>
      <c r="L2056" s="45"/>
      <c r="P2056" s="45"/>
      <c r="Q2056" s="48"/>
      <c r="R2056" s="44"/>
      <c r="T2056" s="67"/>
      <c r="X2056" s="46"/>
      <c r="Y2056" s="46"/>
      <c r="Z2056" s="46"/>
      <c r="AA2056" s="101"/>
    </row>
    <row r="2057" spans="4:27" s="43" customFormat="1" ht="15" customHeight="1">
      <c r="D2057" s="44"/>
      <c r="K2057" s="44"/>
      <c r="L2057" s="45"/>
      <c r="P2057" s="45"/>
      <c r="Q2057" s="48"/>
      <c r="R2057" s="44"/>
      <c r="T2057" s="44"/>
      <c r="X2057" s="46"/>
      <c r="Y2057" s="46"/>
      <c r="Z2057" s="46"/>
      <c r="AA2057" s="101"/>
    </row>
    <row r="2058" spans="4:27" s="43" customFormat="1" ht="15" customHeight="1">
      <c r="D2058" s="44"/>
      <c r="K2058" s="44"/>
      <c r="L2058" s="45"/>
      <c r="P2058" s="45"/>
      <c r="Q2058" s="48"/>
      <c r="R2058" s="44"/>
      <c r="T2058" s="44"/>
      <c r="X2058" s="46"/>
      <c r="Y2058" s="46"/>
      <c r="Z2058" s="46"/>
      <c r="AA2058" s="101"/>
    </row>
    <row r="2059" spans="4:27" s="43" customFormat="1" ht="15" customHeight="1">
      <c r="D2059" s="44"/>
      <c r="K2059" s="44"/>
      <c r="L2059" s="45"/>
      <c r="P2059" s="45"/>
      <c r="Q2059" s="48"/>
      <c r="R2059" s="44"/>
      <c r="T2059" s="44"/>
      <c r="X2059" s="46"/>
      <c r="Y2059" s="46"/>
      <c r="Z2059" s="46"/>
      <c r="AA2059" s="101"/>
    </row>
    <row r="2060" spans="4:27" s="43" customFormat="1" ht="15" customHeight="1">
      <c r="D2060" s="44"/>
      <c r="K2060" s="44"/>
      <c r="L2060" s="45"/>
      <c r="P2060" s="45"/>
      <c r="Q2060" s="48"/>
      <c r="R2060" s="44"/>
      <c r="T2060" s="44"/>
      <c r="X2060" s="46"/>
      <c r="Y2060" s="46"/>
      <c r="Z2060" s="46"/>
      <c r="AA2060" s="101"/>
    </row>
    <row r="2061" spans="4:27" s="43" customFormat="1" ht="15" customHeight="1">
      <c r="D2061" s="44"/>
      <c r="K2061" s="44"/>
      <c r="L2061" s="45"/>
      <c r="P2061" s="45"/>
      <c r="Q2061" s="48"/>
      <c r="R2061" s="44"/>
      <c r="T2061" s="44"/>
      <c r="X2061" s="46"/>
      <c r="Y2061" s="46"/>
      <c r="Z2061" s="46"/>
      <c r="AA2061" s="101"/>
    </row>
    <row r="2062" spans="4:27" s="43" customFormat="1" ht="15" customHeight="1">
      <c r="D2062" s="44"/>
      <c r="K2062" s="44"/>
      <c r="L2062" s="45"/>
      <c r="P2062" s="45"/>
      <c r="Q2062" s="48"/>
      <c r="R2062" s="44"/>
      <c r="T2062" s="67"/>
      <c r="X2062" s="46"/>
      <c r="Y2062" s="46"/>
      <c r="Z2062" s="46"/>
      <c r="AA2062" s="101"/>
    </row>
    <row r="2063" spans="4:27" s="43" customFormat="1" ht="15" customHeight="1">
      <c r="D2063" s="44"/>
      <c r="K2063" s="44"/>
      <c r="L2063" s="45"/>
      <c r="P2063" s="45"/>
      <c r="Q2063" s="48"/>
      <c r="R2063" s="44"/>
      <c r="T2063" s="67"/>
      <c r="X2063" s="46"/>
      <c r="Y2063" s="46"/>
      <c r="Z2063" s="46"/>
      <c r="AA2063" s="101"/>
    </row>
    <row r="2064" spans="4:27" s="43" customFormat="1" ht="15" customHeight="1">
      <c r="D2064" s="44"/>
      <c r="K2064" s="44"/>
      <c r="L2064" s="45"/>
      <c r="P2064" s="45"/>
      <c r="Q2064" s="48"/>
      <c r="R2064" s="44"/>
      <c r="T2064" s="44"/>
      <c r="X2064" s="46"/>
      <c r="Y2064" s="46"/>
      <c r="Z2064" s="46"/>
      <c r="AA2064" s="101"/>
    </row>
    <row r="2065" spans="4:27" s="43" customFormat="1" ht="15" customHeight="1">
      <c r="D2065" s="44"/>
      <c r="K2065" s="44"/>
      <c r="L2065" s="45"/>
      <c r="P2065" s="45"/>
      <c r="Q2065" s="48"/>
      <c r="R2065" s="44"/>
      <c r="T2065" s="44"/>
      <c r="X2065" s="46"/>
      <c r="Y2065" s="46"/>
      <c r="Z2065" s="46"/>
      <c r="AA2065" s="101"/>
    </row>
    <row r="2066" spans="4:27" s="43" customFormat="1" ht="15" customHeight="1">
      <c r="D2066" s="44"/>
      <c r="K2066" s="44"/>
      <c r="L2066" s="45"/>
      <c r="P2066" s="45"/>
      <c r="Q2066" s="48"/>
      <c r="R2066" s="44"/>
      <c r="T2066" s="44"/>
      <c r="X2066" s="46"/>
      <c r="Y2066" s="46"/>
      <c r="Z2066" s="46"/>
      <c r="AA2066" s="101"/>
    </row>
    <row r="2067" spans="4:27" s="43" customFormat="1">
      <c r="D2067" s="44"/>
      <c r="K2067" s="44"/>
      <c r="L2067" s="45"/>
      <c r="P2067" s="45"/>
      <c r="Q2067" s="48"/>
      <c r="R2067" s="44"/>
      <c r="T2067" s="67"/>
      <c r="X2067" s="99"/>
      <c r="Y2067" s="46"/>
      <c r="Z2067" s="46"/>
      <c r="AA2067" s="101"/>
    </row>
    <row r="2068" spans="4:27" s="43" customFormat="1" ht="15" customHeight="1">
      <c r="D2068" s="44"/>
      <c r="K2068" s="44"/>
      <c r="L2068" s="45"/>
      <c r="P2068" s="45"/>
      <c r="Q2068" s="48"/>
      <c r="R2068" s="44"/>
      <c r="T2068" s="67"/>
      <c r="X2068" s="46"/>
      <c r="Y2068" s="46"/>
      <c r="Z2068" s="46"/>
      <c r="AA2068" s="101"/>
    </row>
    <row r="2069" spans="4:27" s="43" customFormat="1">
      <c r="D2069" s="44"/>
      <c r="K2069" s="44"/>
      <c r="L2069" s="45"/>
      <c r="P2069" s="45"/>
      <c r="Q2069" s="48"/>
      <c r="R2069" s="44"/>
      <c r="T2069" s="67"/>
      <c r="X2069" s="99"/>
      <c r="Y2069" s="46"/>
      <c r="Z2069" s="46"/>
      <c r="AA2069" s="101"/>
    </row>
    <row r="2070" spans="4:27" s="43" customFormat="1" ht="15" customHeight="1">
      <c r="D2070" s="44"/>
      <c r="K2070" s="44"/>
      <c r="L2070" s="45"/>
      <c r="P2070" s="45"/>
      <c r="Q2070" s="48"/>
      <c r="R2070" s="44"/>
      <c r="T2070" s="44"/>
      <c r="X2070" s="46"/>
      <c r="Y2070" s="46"/>
      <c r="Z2070" s="46"/>
      <c r="AA2070" s="101"/>
    </row>
    <row r="2071" spans="4:27" s="43" customFormat="1" ht="15" customHeight="1">
      <c r="D2071" s="44"/>
      <c r="K2071" s="44"/>
      <c r="L2071" s="45"/>
      <c r="P2071" s="45"/>
      <c r="Q2071" s="48"/>
      <c r="R2071" s="44"/>
      <c r="T2071" s="44"/>
      <c r="X2071" s="46"/>
      <c r="Y2071" s="46"/>
      <c r="Z2071" s="46"/>
      <c r="AA2071" s="101"/>
    </row>
    <row r="2072" spans="4:27" s="43" customFormat="1" ht="15" customHeight="1">
      <c r="D2072" s="44"/>
      <c r="K2072" s="44"/>
      <c r="L2072" s="45"/>
      <c r="P2072" s="45"/>
      <c r="Q2072" s="48"/>
      <c r="R2072" s="44"/>
      <c r="T2072" s="44"/>
      <c r="X2072" s="46"/>
      <c r="Y2072" s="46"/>
      <c r="Z2072" s="46"/>
      <c r="AA2072" s="101"/>
    </row>
    <row r="2073" spans="4:27" s="43" customFormat="1" ht="15" customHeight="1">
      <c r="D2073" s="44"/>
      <c r="K2073" s="44"/>
      <c r="L2073" s="45"/>
      <c r="P2073" s="45"/>
      <c r="Q2073" s="48"/>
      <c r="R2073" s="44"/>
      <c r="T2073" s="44"/>
      <c r="X2073" s="46"/>
      <c r="Y2073" s="46"/>
      <c r="Z2073" s="46"/>
      <c r="AA2073" s="101"/>
    </row>
    <row r="2074" spans="4:27" s="43" customFormat="1" ht="15" customHeight="1">
      <c r="D2074" s="44"/>
      <c r="K2074" s="44"/>
      <c r="L2074" s="45"/>
      <c r="P2074" s="45"/>
      <c r="Q2074" s="48"/>
      <c r="R2074" s="44"/>
      <c r="T2074" s="44"/>
      <c r="X2074" s="46"/>
      <c r="Y2074" s="46"/>
      <c r="Z2074" s="46"/>
      <c r="AA2074" s="101"/>
    </row>
    <row r="2075" spans="4:27" s="43" customFormat="1" ht="15" customHeight="1">
      <c r="D2075" s="44"/>
      <c r="K2075" s="44"/>
      <c r="L2075" s="45"/>
      <c r="P2075" s="45"/>
      <c r="Q2075" s="48"/>
      <c r="R2075" s="44"/>
      <c r="T2075" s="44"/>
      <c r="X2075" s="46"/>
      <c r="Y2075" s="46"/>
      <c r="Z2075" s="46"/>
      <c r="AA2075" s="101"/>
    </row>
    <row r="2076" spans="4:27" s="43" customFormat="1" ht="15" customHeight="1">
      <c r="D2076" s="44"/>
      <c r="K2076" s="44"/>
      <c r="L2076" s="45"/>
      <c r="P2076" s="45"/>
      <c r="Q2076" s="48"/>
      <c r="R2076" s="44"/>
      <c r="T2076" s="44"/>
      <c r="X2076" s="46"/>
      <c r="Y2076" s="46"/>
      <c r="Z2076" s="46"/>
      <c r="AA2076" s="101"/>
    </row>
    <row r="2077" spans="4:27" s="43" customFormat="1" ht="15" customHeight="1">
      <c r="D2077" s="44"/>
      <c r="K2077" s="44"/>
      <c r="L2077" s="45"/>
      <c r="P2077" s="45"/>
      <c r="Q2077" s="48"/>
      <c r="R2077" s="44"/>
      <c r="T2077" s="44"/>
      <c r="X2077" s="46"/>
      <c r="Y2077" s="46"/>
      <c r="Z2077" s="46"/>
      <c r="AA2077" s="101"/>
    </row>
    <row r="2078" spans="4:27" s="43" customFormat="1">
      <c r="D2078" s="44"/>
      <c r="K2078" s="44"/>
      <c r="L2078" s="45"/>
      <c r="P2078" s="45"/>
      <c r="Q2078" s="48"/>
      <c r="R2078" s="44"/>
      <c r="T2078" s="67"/>
      <c r="X2078" s="99"/>
      <c r="Y2078" s="46"/>
      <c r="Z2078" s="46"/>
      <c r="AA2078" s="101"/>
    </row>
    <row r="2079" spans="4:27" s="43" customFormat="1" ht="15" customHeight="1">
      <c r="D2079" s="44"/>
      <c r="K2079" s="44"/>
      <c r="L2079" s="45"/>
      <c r="P2079" s="45"/>
      <c r="Q2079" s="48"/>
      <c r="R2079" s="44"/>
      <c r="T2079" s="44"/>
      <c r="X2079" s="46"/>
      <c r="Y2079" s="46"/>
      <c r="Z2079" s="46"/>
      <c r="AA2079" s="101"/>
    </row>
    <row r="2080" spans="4:27" s="43" customFormat="1" ht="15" customHeight="1">
      <c r="D2080" s="44"/>
      <c r="K2080" s="44"/>
      <c r="L2080" s="45"/>
      <c r="P2080" s="45"/>
      <c r="Q2080" s="48"/>
      <c r="R2080" s="44"/>
      <c r="T2080" s="44"/>
      <c r="X2080" s="46"/>
      <c r="Y2080" s="46"/>
      <c r="Z2080" s="46"/>
      <c r="AA2080" s="101"/>
    </row>
    <row r="2081" spans="4:27" s="43" customFormat="1" ht="15" customHeight="1">
      <c r="D2081" s="44"/>
      <c r="K2081" s="44"/>
      <c r="L2081" s="45"/>
      <c r="P2081" s="45"/>
      <c r="Q2081" s="48"/>
      <c r="R2081" s="44"/>
      <c r="T2081" s="44"/>
      <c r="X2081" s="46"/>
      <c r="Y2081" s="46"/>
      <c r="Z2081" s="46"/>
      <c r="AA2081" s="101"/>
    </row>
    <row r="2082" spans="4:27" s="43" customFormat="1" ht="15" customHeight="1">
      <c r="D2082" s="44"/>
      <c r="K2082" s="44"/>
      <c r="L2082" s="45"/>
      <c r="P2082" s="45"/>
      <c r="Q2082" s="48"/>
      <c r="R2082" s="44"/>
      <c r="T2082" s="44"/>
      <c r="X2082" s="46"/>
      <c r="Y2082" s="46"/>
      <c r="Z2082" s="46"/>
      <c r="AA2082" s="101"/>
    </row>
    <row r="2083" spans="4:27" s="43" customFormat="1" ht="15" customHeight="1">
      <c r="D2083" s="44"/>
      <c r="K2083" s="44"/>
      <c r="L2083" s="45"/>
      <c r="P2083" s="45"/>
      <c r="Q2083" s="48"/>
      <c r="R2083" s="44"/>
      <c r="T2083" s="44"/>
      <c r="X2083" s="46"/>
      <c r="Y2083" s="46"/>
      <c r="Z2083" s="46"/>
      <c r="AA2083" s="101"/>
    </row>
    <row r="2084" spans="4:27" s="43" customFormat="1" ht="15" customHeight="1">
      <c r="D2084" s="44"/>
      <c r="K2084" s="44"/>
      <c r="L2084" s="45"/>
      <c r="P2084" s="45"/>
      <c r="Q2084" s="48"/>
      <c r="R2084" s="44"/>
      <c r="T2084" s="44"/>
      <c r="X2084" s="46"/>
      <c r="Y2084" s="46"/>
      <c r="Z2084" s="46"/>
      <c r="AA2084" s="101"/>
    </row>
    <row r="2085" spans="4:27" s="43" customFormat="1" ht="15" customHeight="1">
      <c r="D2085" s="44"/>
      <c r="K2085" s="44"/>
      <c r="L2085" s="45"/>
      <c r="P2085" s="45"/>
      <c r="Q2085" s="48"/>
      <c r="R2085" s="44"/>
      <c r="T2085" s="44"/>
      <c r="X2085" s="46"/>
      <c r="Y2085" s="46"/>
      <c r="Z2085" s="46"/>
      <c r="AA2085" s="101"/>
    </row>
    <row r="2086" spans="4:27" s="43" customFormat="1" ht="15" customHeight="1">
      <c r="D2086" s="44"/>
      <c r="K2086" s="44"/>
      <c r="L2086" s="45"/>
      <c r="P2086" s="45"/>
      <c r="Q2086" s="48"/>
      <c r="R2086" s="44"/>
      <c r="T2086" s="67"/>
      <c r="X2086" s="46"/>
      <c r="Y2086" s="46"/>
      <c r="Z2086" s="46"/>
      <c r="AA2086" s="101"/>
    </row>
    <row r="2087" spans="4:27" s="43" customFormat="1" ht="15" customHeight="1">
      <c r="D2087" s="44"/>
      <c r="K2087" s="44"/>
      <c r="L2087" s="45"/>
      <c r="P2087" s="45"/>
      <c r="Q2087" s="48"/>
      <c r="R2087" s="44"/>
      <c r="T2087" s="67"/>
      <c r="X2087" s="46"/>
      <c r="Y2087" s="46"/>
      <c r="Z2087" s="46"/>
      <c r="AA2087" s="101"/>
    </row>
    <row r="2088" spans="4:27" s="43" customFormat="1" ht="15" customHeight="1">
      <c r="D2088" s="44"/>
      <c r="K2088" s="44"/>
      <c r="L2088" s="45"/>
      <c r="P2088" s="45"/>
      <c r="Q2088" s="48"/>
      <c r="R2088" s="44"/>
      <c r="T2088" s="67"/>
      <c r="X2088" s="46"/>
      <c r="Y2088" s="46"/>
      <c r="Z2088" s="46"/>
      <c r="AA2088" s="101"/>
    </row>
    <row r="2089" spans="4:27" s="43" customFormat="1" ht="15" customHeight="1">
      <c r="D2089" s="44"/>
      <c r="K2089" s="44"/>
      <c r="L2089" s="45"/>
      <c r="P2089" s="45"/>
      <c r="Q2089" s="48"/>
      <c r="R2089" s="44"/>
      <c r="T2089" s="67"/>
      <c r="X2089" s="46"/>
      <c r="Y2089" s="46"/>
      <c r="Z2089" s="46"/>
      <c r="AA2089" s="101"/>
    </row>
    <row r="2090" spans="4:27" s="43" customFormat="1" ht="15" customHeight="1">
      <c r="D2090" s="44"/>
      <c r="K2090" s="44"/>
      <c r="L2090" s="45"/>
      <c r="P2090" s="45"/>
      <c r="Q2090" s="48"/>
      <c r="R2090" s="44"/>
      <c r="T2090" s="44"/>
      <c r="X2090" s="46"/>
      <c r="Y2090" s="46"/>
      <c r="Z2090" s="46"/>
      <c r="AA2090" s="101"/>
    </row>
    <row r="2091" spans="4:27" s="43" customFormat="1" ht="15" customHeight="1">
      <c r="D2091" s="44"/>
      <c r="K2091" s="44"/>
      <c r="L2091" s="45"/>
      <c r="P2091" s="45"/>
      <c r="Q2091" s="48"/>
      <c r="R2091" s="44"/>
      <c r="T2091" s="44"/>
      <c r="X2091" s="46"/>
      <c r="Y2091" s="46"/>
      <c r="Z2091" s="46"/>
      <c r="AA2091" s="101"/>
    </row>
    <row r="2092" spans="4:27" s="43" customFormat="1" ht="15" customHeight="1">
      <c r="D2092" s="44"/>
      <c r="K2092" s="44"/>
      <c r="L2092" s="45"/>
      <c r="P2092" s="45"/>
      <c r="Q2092" s="48"/>
      <c r="R2092" s="44"/>
      <c r="T2092" s="44"/>
      <c r="X2092" s="46"/>
      <c r="Y2092" s="46"/>
      <c r="Z2092" s="46"/>
      <c r="AA2092" s="101"/>
    </row>
    <row r="2093" spans="4:27" s="43" customFormat="1" ht="15" customHeight="1">
      <c r="D2093" s="44"/>
      <c r="K2093" s="44"/>
      <c r="L2093" s="45"/>
      <c r="P2093" s="45"/>
      <c r="Q2093" s="48"/>
      <c r="R2093" s="44"/>
      <c r="T2093" s="44"/>
      <c r="X2093" s="46"/>
      <c r="Y2093" s="46"/>
      <c r="Z2093" s="46"/>
      <c r="AA2093" s="101"/>
    </row>
    <row r="2094" spans="4:27" s="43" customFormat="1" ht="15" customHeight="1">
      <c r="D2094" s="44"/>
      <c r="K2094" s="44"/>
      <c r="L2094" s="45"/>
      <c r="P2094" s="45"/>
      <c r="Q2094" s="48"/>
      <c r="R2094" s="44"/>
      <c r="T2094" s="44"/>
      <c r="X2094" s="46"/>
      <c r="Y2094" s="46"/>
      <c r="Z2094" s="46"/>
      <c r="AA2094" s="101"/>
    </row>
    <row r="2095" spans="4:27" s="43" customFormat="1" ht="15" customHeight="1">
      <c r="D2095" s="44"/>
      <c r="K2095" s="44"/>
      <c r="L2095" s="45"/>
      <c r="P2095" s="45"/>
      <c r="Q2095" s="48"/>
      <c r="R2095" s="44"/>
      <c r="T2095" s="44"/>
      <c r="X2095" s="46"/>
      <c r="Y2095" s="46"/>
      <c r="Z2095" s="46"/>
      <c r="AA2095" s="101"/>
    </row>
    <row r="2096" spans="4:27" s="43" customFormat="1" ht="15" customHeight="1">
      <c r="D2096" s="44"/>
      <c r="K2096" s="44"/>
      <c r="L2096" s="45"/>
      <c r="P2096" s="45"/>
      <c r="Q2096" s="48"/>
      <c r="R2096" s="44"/>
      <c r="T2096" s="44"/>
      <c r="X2096" s="46"/>
      <c r="Y2096" s="46"/>
      <c r="Z2096" s="46"/>
      <c r="AA2096" s="101"/>
    </row>
    <row r="2097" spans="4:27" s="43" customFormat="1" ht="15" customHeight="1">
      <c r="D2097" s="44"/>
      <c r="K2097" s="44"/>
      <c r="L2097" s="45"/>
      <c r="P2097" s="45"/>
      <c r="Q2097" s="48"/>
      <c r="R2097" s="44"/>
      <c r="T2097" s="44"/>
      <c r="X2097" s="46"/>
      <c r="Y2097" s="46"/>
      <c r="Z2097" s="46"/>
      <c r="AA2097" s="101"/>
    </row>
    <row r="2098" spans="4:27" s="43" customFormat="1" ht="15" customHeight="1">
      <c r="D2098" s="44"/>
      <c r="K2098" s="44"/>
      <c r="L2098" s="45"/>
      <c r="P2098" s="45"/>
      <c r="Q2098" s="48"/>
      <c r="R2098" s="44"/>
      <c r="T2098" s="44"/>
      <c r="X2098" s="46"/>
      <c r="Y2098" s="46"/>
      <c r="Z2098" s="46"/>
      <c r="AA2098" s="101"/>
    </row>
    <row r="2099" spans="4:27" s="43" customFormat="1" ht="15" customHeight="1">
      <c r="D2099" s="44"/>
      <c r="K2099" s="44"/>
      <c r="L2099" s="45"/>
      <c r="P2099" s="45"/>
      <c r="Q2099" s="48"/>
      <c r="R2099" s="44"/>
      <c r="T2099" s="44"/>
      <c r="X2099" s="46"/>
      <c r="Y2099" s="46"/>
      <c r="Z2099" s="46"/>
      <c r="AA2099" s="101"/>
    </row>
    <row r="2100" spans="4:27" s="43" customFormat="1" ht="15" customHeight="1">
      <c r="D2100" s="44"/>
      <c r="K2100" s="44"/>
      <c r="L2100" s="45"/>
      <c r="P2100" s="45"/>
      <c r="Q2100" s="48"/>
      <c r="R2100" s="44"/>
      <c r="T2100" s="44"/>
      <c r="X2100" s="46"/>
      <c r="Y2100" s="46"/>
      <c r="Z2100" s="46"/>
      <c r="AA2100" s="101"/>
    </row>
    <row r="2101" spans="4:27" s="43" customFormat="1" ht="15" customHeight="1">
      <c r="D2101" s="44"/>
      <c r="K2101" s="44"/>
      <c r="L2101" s="45"/>
      <c r="P2101" s="45"/>
      <c r="Q2101" s="48"/>
      <c r="R2101" s="44"/>
      <c r="T2101" s="44"/>
      <c r="X2101" s="46"/>
      <c r="Y2101" s="46"/>
      <c r="Z2101" s="46"/>
      <c r="AA2101" s="101"/>
    </row>
    <row r="2102" spans="4:27" s="43" customFormat="1" ht="15" customHeight="1">
      <c r="D2102" s="44"/>
      <c r="K2102" s="44"/>
      <c r="L2102" s="45"/>
      <c r="P2102" s="45"/>
      <c r="Q2102" s="48"/>
      <c r="R2102" s="44"/>
      <c r="T2102" s="44"/>
      <c r="X2102" s="46"/>
      <c r="Y2102" s="46"/>
      <c r="Z2102" s="46"/>
      <c r="AA2102" s="101"/>
    </row>
    <row r="2103" spans="4:27" s="43" customFormat="1" ht="15" customHeight="1">
      <c r="D2103" s="44"/>
      <c r="K2103" s="44"/>
      <c r="L2103" s="45"/>
      <c r="P2103" s="45"/>
      <c r="Q2103" s="48"/>
      <c r="R2103" s="44"/>
      <c r="T2103" s="44"/>
      <c r="X2103" s="46"/>
      <c r="Y2103" s="46"/>
      <c r="Z2103" s="46"/>
      <c r="AA2103" s="101"/>
    </row>
    <row r="2104" spans="4:27" s="43" customFormat="1" ht="15" customHeight="1">
      <c r="D2104" s="44"/>
      <c r="K2104" s="44"/>
      <c r="L2104" s="45"/>
      <c r="P2104" s="45"/>
      <c r="Q2104" s="48"/>
      <c r="R2104" s="44"/>
      <c r="T2104" s="44"/>
      <c r="X2104" s="46"/>
      <c r="Y2104" s="46"/>
      <c r="Z2104" s="46"/>
      <c r="AA2104" s="101"/>
    </row>
    <row r="2105" spans="4:27" s="43" customFormat="1" ht="15" customHeight="1">
      <c r="D2105" s="44"/>
      <c r="K2105" s="44"/>
      <c r="L2105" s="45"/>
      <c r="P2105" s="45"/>
      <c r="Q2105" s="48"/>
      <c r="R2105" s="44"/>
      <c r="T2105" s="44"/>
      <c r="X2105" s="46"/>
      <c r="Y2105" s="46"/>
      <c r="Z2105" s="46"/>
      <c r="AA2105" s="101"/>
    </row>
    <row r="2106" spans="4:27" s="43" customFormat="1" ht="15" customHeight="1">
      <c r="D2106" s="44"/>
      <c r="K2106" s="44"/>
      <c r="L2106" s="45"/>
      <c r="P2106" s="45"/>
      <c r="Q2106" s="48"/>
      <c r="R2106" s="44"/>
      <c r="T2106" s="44"/>
      <c r="X2106" s="46"/>
      <c r="Y2106" s="46"/>
      <c r="Z2106" s="46"/>
      <c r="AA2106" s="101"/>
    </row>
    <row r="2107" spans="4:27" s="43" customFormat="1" ht="15" customHeight="1">
      <c r="D2107" s="44"/>
      <c r="K2107" s="44"/>
      <c r="L2107" s="45"/>
      <c r="P2107" s="45"/>
      <c r="Q2107" s="48"/>
      <c r="R2107" s="44"/>
      <c r="T2107" s="44"/>
      <c r="X2107" s="46"/>
      <c r="Y2107" s="46"/>
      <c r="Z2107" s="46"/>
      <c r="AA2107" s="101"/>
    </row>
    <row r="2108" spans="4:27" s="43" customFormat="1" ht="15" customHeight="1">
      <c r="D2108" s="44"/>
      <c r="K2108" s="44"/>
      <c r="L2108" s="45"/>
      <c r="P2108" s="45"/>
      <c r="Q2108" s="48"/>
      <c r="R2108" s="44"/>
      <c r="T2108" s="44"/>
      <c r="X2108" s="46"/>
      <c r="Y2108" s="46"/>
      <c r="Z2108" s="46"/>
      <c r="AA2108" s="101"/>
    </row>
    <row r="2109" spans="4:27" s="43" customFormat="1" ht="15" customHeight="1">
      <c r="D2109" s="44"/>
      <c r="K2109" s="44"/>
      <c r="L2109" s="45"/>
      <c r="P2109" s="45"/>
      <c r="Q2109" s="48"/>
      <c r="R2109" s="44"/>
      <c r="T2109" s="44"/>
      <c r="X2109" s="46"/>
      <c r="Y2109" s="46"/>
      <c r="Z2109" s="46"/>
      <c r="AA2109" s="101"/>
    </row>
    <row r="2110" spans="4:27" s="43" customFormat="1" ht="15" customHeight="1">
      <c r="D2110" s="44"/>
      <c r="K2110" s="44"/>
      <c r="L2110" s="45"/>
      <c r="P2110" s="45"/>
      <c r="Q2110" s="48"/>
      <c r="R2110" s="44"/>
      <c r="T2110" s="44"/>
      <c r="X2110" s="46"/>
      <c r="Y2110" s="46"/>
      <c r="Z2110" s="46"/>
      <c r="AA2110" s="101"/>
    </row>
    <row r="2111" spans="4:27" s="43" customFormat="1" ht="15" customHeight="1">
      <c r="D2111" s="44"/>
      <c r="K2111" s="44"/>
      <c r="L2111" s="45"/>
      <c r="P2111" s="45"/>
      <c r="Q2111" s="48"/>
      <c r="R2111" s="44"/>
      <c r="T2111" s="44"/>
      <c r="X2111" s="46"/>
      <c r="Y2111" s="46"/>
      <c r="Z2111" s="46"/>
      <c r="AA2111" s="101"/>
    </row>
    <row r="2112" spans="4:27" s="43" customFormat="1" ht="15" customHeight="1">
      <c r="D2112" s="44"/>
      <c r="K2112" s="44"/>
      <c r="L2112" s="45"/>
      <c r="P2112" s="45"/>
      <c r="Q2112" s="48"/>
      <c r="R2112" s="44"/>
      <c r="T2112" s="44"/>
      <c r="X2112" s="46"/>
      <c r="Y2112" s="46"/>
      <c r="Z2112" s="46"/>
      <c r="AA2112" s="101"/>
    </row>
    <row r="2113" spans="4:27" s="43" customFormat="1" ht="15" customHeight="1">
      <c r="D2113" s="44"/>
      <c r="K2113" s="44"/>
      <c r="L2113" s="45"/>
      <c r="P2113" s="45"/>
      <c r="Q2113" s="48"/>
      <c r="R2113" s="44"/>
      <c r="T2113" s="44"/>
      <c r="X2113" s="46"/>
      <c r="Y2113" s="46"/>
      <c r="Z2113" s="46"/>
      <c r="AA2113" s="101"/>
    </row>
    <row r="2114" spans="4:27" s="43" customFormat="1" ht="15" customHeight="1">
      <c r="D2114" s="44"/>
      <c r="K2114" s="44"/>
      <c r="L2114" s="45"/>
      <c r="P2114" s="45"/>
      <c r="Q2114" s="48"/>
      <c r="R2114" s="44"/>
      <c r="T2114" s="44"/>
      <c r="X2114" s="46"/>
      <c r="Y2114" s="46"/>
      <c r="Z2114" s="46"/>
      <c r="AA2114" s="101"/>
    </row>
    <row r="2115" spans="4:27" s="43" customFormat="1" ht="15" customHeight="1">
      <c r="D2115" s="44"/>
      <c r="K2115" s="44"/>
      <c r="L2115" s="45"/>
      <c r="P2115" s="45"/>
      <c r="Q2115" s="48"/>
      <c r="R2115" s="44"/>
      <c r="T2115" s="44"/>
      <c r="X2115" s="46"/>
      <c r="Y2115" s="46"/>
      <c r="Z2115" s="46"/>
      <c r="AA2115" s="101"/>
    </row>
    <row r="2116" spans="4:27" s="43" customFormat="1" ht="15" customHeight="1">
      <c r="D2116" s="44"/>
      <c r="K2116" s="44"/>
      <c r="L2116" s="45"/>
      <c r="P2116" s="45"/>
      <c r="Q2116" s="48"/>
      <c r="R2116" s="44"/>
      <c r="T2116" s="67"/>
      <c r="X2116" s="46"/>
      <c r="Y2116" s="46"/>
      <c r="Z2116" s="46"/>
      <c r="AA2116" s="101"/>
    </row>
    <row r="2117" spans="4:27" s="43" customFormat="1">
      <c r="D2117" s="44"/>
      <c r="K2117" s="44"/>
      <c r="L2117" s="45"/>
      <c r="P2117" s="45"/>
      <c r="Q2117" s="48"/>
      <c r="R2117" s="44"/>
      <c r="T2117" s="44"/>
      <c r="X2117" s="99"/>
      <c r="Y2117" s="46"/>
      <c r="Z2117" s="46"/>
      <c r="AA2117" s="101"/>
    </row>
    <row r="2118" spans="4:27" s="43" customFormat="1" ht="15" customHeight="1">
      <c r="D2118" s="44"/>
      <c r="K2118" s="44"/>
      <c r="L2118" s="45"/>
      <c r="P2118" s="45"/>
      <c r="Q2118" s="48"/>
      <c r="R2118" s="44"/>
      <c r="T2118" s="44"/>
      <c r="X2118" s="46"/>
      <c r="Y2118" s="46"/>
      <c r="Z2118" s="46"/>
      <c r="AA2118" s="101"/>
    </row>
    <row r="2119" spans="4:27" s="43" customFormat="1" ht="15" customHeight="1">
      <c r="D2119" s="44"/>
      <c r="K2119" s="44"/>
      <c r="L2119" s="45"/>
      <c r="P2119" s="45"/>
      <c r="Q2119" s="48"/>
      <c r="R2119" s="44"/>
      <c r="T2119" s="44"/>
      <c r="X2119" s="46"/>
      <c r="Y2119" s="46"/>
      <c r="Z2119" s="46"/>
      <c r="AA2119" s="101"/>
    </row>
    <row r="2120" spans="4:27" s="43" customFormat="1">
      <c r="D2120" s="44"/>
      <c r="K2120" s="44"/>
      <c r="L2120" s="45"/>
      <c r="P2120" s="45"/>
      <c r="Q2120" s="48"/>
      <c r="R2120" s="44"/>
      <c r="T2120" s="44"/>
      <c r="X2120" s="99"/>
      <c r="Y2120" s="46"/>
      <c r="Z2120" s="46"/>
      <c r="AA2120" s="101"/>
    </row>
    <row r="2121" spans="4:27" s="43" customFormat="1" ht="15" customHeight="1">
      <c r="D2121" s="44"/>
      <c r="K2121" s="44"/>
      <c r="L2121" s="45"/>
      <c r="P2121" s="45"/>
      <c r="Q2121" s="48"/>
      <c r="R2121" s="44"/>
      <c r="T2121" s="67"/>
      <c r="X2121" s="46"/>
      <c r="Y2121" s="46"/>
      <c r="Z2121" s="46"/>
      <c r="AA2121" s="101"/>
    </row>
    <row r="2122" spans="4:27" s="43" customFormat="1" ht="15" customHeight="1">
      <c r="D2122" s="44"/>
      <c r="K2122" s="44"/>
      <c r="L2122" s="45"/>
      <c r="P2122" s="45"/>
      <c r="Q2122" s="48"/>
      <c r="R2122" s="44"/>
      <c r="T2122" s="67"/>
      <c r="X2122" s="46"/>
      <c r="Y2122" s="46"/>
      <c r="Z2122" s="46"/>
      <c r="AA2122" s="101"/>
    </row>
    <row r="2123" spans="4:27" s="43" customFormat="1" ht="15" customHeight="1">
      <c r="D2123" s="44"/>
      <c r="K2123" s="44"/>
      <c r="L2123" s="45"/>
      <c r="P2123" s="45"/>
      <c r="Q2123" s="48"/>
      <c r="R2123" s="44"/>
      <c r="T2123" s="67"/>
      <c r="X2123" s="46"/>
      <c r="Y2123" s="46"/>
      <c r="Z2123" s="46"/>
      <c r="AA2123" s="101"/>
    </row>
    <row r="2124" spans="4:27" s="43" customFormat="1" ht="15" customHeight="1">
      <c r="D2124" s="44"/>
      <c r="K2124" s="44"/>
      <c r="L2124" s="45"/>
      <c r="P2124" s="45"/>
      <c r="Q2124" s="48"/>
      <c r="R2124" s="44"/>
      <c r="T2124" s="44"/>
      <c r="X2124" s="46"/>
      <c r="Y2124" s="46"/>
      <c r="Z2124" s="46"/>
      <c r="AA2124" s="101"/>
    </row>
    <row r="2125" spans="4:27" s="43" customFormat="1" ht="15" customHeight="1">
      <c r="D2125" s="44"/>
      <c r="K2125" s="44"/>
      <c r="L2125" s="45"/>
      <c r="P2125" s="45"/>
      <c r="Q2125" s="48"/>
      <c r="R2125" s="44"/>
      <c r="T2125" s="44"/>
      <c r="X2125" s="46"/>
      <c r="Y2125" s="46"/>
      <c r="Z2125" s="46"/>
      <c r="AA2125" s="101"/>
    </row>
    <row r="2126" spans="4:27" s="43" customFormat="1" ht="15" customHeight="1">
      <c r="D2126" s="44"/>
      <c r="K2126" s="44"/>
      <c r="L2126" s="45"/>
      <c r="P2126" s="45"/>
      <c r="Q2126" s="48"/>
      <c r="R2126" s="44"/>
      <c r="T2126" s="44"/>
      <c r="X2126" s="46"/>
      <c r="Y2126" s="46"/>
      <c r="Z2126" s="46"/>
      <c r="AA2126" s="101"/>
    </row>
    <row r="2127" spans="4:27" s="43" customFormat="1" ht="15" customHeight="1">
      <c r="D2127" s="44"/>
      <c r="K2127" s="44"/>
      <c r="L2127" s="45"/>
      <c r="P2127" s="45"/>
      <c r="Q2127" s="48"/>
      <c r="R2127" s="44"/>
      <c r="T2127" s="44"/>
      <c r="X2127" s="46"/>
      <c r="Y2127" s="46"/>
      <c r="Z2127" s="46"/>
      <c r="AA2127" s="101"/>
    </row>
    <row r="2128" spans="4:27" s="43" customFormat="1" ht="15" customHeight="1">
      <c r="D2128" s="44"/>
      <c r="K2128" s="44"/>
      <c r="L2128" s="45"/>
      <c r="P2128" s="45"/>
      <c r="Q2128" s="48"/>
      <c r="R2128" s="44"/>
      <c r="T2128" s="44"/>
      <c r="X2128" s="46"/>
      <c r="Y2128" s="46"/>
      <c r="Z2128" s="46"/>
      <c r="AA2128" s="101"/>
    </row>
    <row r="2129" spans="4:27" s="43" customFormat="1" ht="15" customHeight="1">
      <c r="D2129" s="44"/>
      <c r="K2129" s="44"/>
      <c r="L2129" s="45"/>
      <c r="P2129" s="45"/>
      <c r="Q2129" s="48"/>
      <c r="R2129" s="44"/>
      <c r="T2129" s="44"/>
      <c r="X2129" s="46"/>
      <c r="Y2129" s="46"/>
      <c r="Z2129" s="46"/>
      <c r="AA2129" s="101"/>
    </row>
    <row r="2130" spans="4:27" s="43" customFormat="1" ht="15" customHeight="1">
      <c r="D2130" s="44"/>
      <c r="K2130" s="44"/>
      <c r="L2130" s="45"/>
      <c r="P2130" s="45"/>
      <c r="Q2130" s="48"/>
      <c r="R2130" s="44"/>
      <c r="T2130" s="44"/>
      <c r="X2130" s="46"/>
      <c r="Y2130" s="46"/>
      <c r="Z2130" s="46"/>
      <c r="AA2130" s="101"/>
    </row>
    <row r="2131" spans="4:27" s="43" customFormat="1" ht="15" customHeight="1">
      <c r="D2131" s="44"/>
      <c r="K2131" s="44"/>
      <c r="L2131" s="45"/>
      <c r="P2131" s="45"/>
      <c r="Q2131" s="48"/>
      <c r="R2131" s="44"/>
      <c r="T2131" s="44"/>
      <c r="X2131" s="46"/>
      <c r="Y2131" s="46"/>
      <c r="Z2131" s="46"/>
      <c r="AA2131" s="101"/>
    </row>
    <row r="2132" spans="4:27" s="43" customFormat="1" ht="15" customHeight="1">
      <c r="D2132" s="44"/>
      <c r="K2132" s="44"/>
      <c r="L2132" s="45"/>
      <c r="P2132" s="45"/>
      <c r="Q2132" s="48"/>
      <c r="R2132" s="44"/>
      <c r="T2132" s="44"/>
      <c r="X2132" s="46"/>
      <c r="Y2132" s="46"/>
      <c r="Z2132" s="46"/>
      <c r="AA2132" s="101"/>
    </row>
    <row r="2133" spans="4:27" s="43" customFormat="1" ht="15" customHeight="1">
      <c r="D2133" s="44"/>
      <c r="K2133" s="44"/>
      <c r="L2133" s="45"/>
      <c r="P2133" s="45"/>
      <c r="Q2133" s="48"/>
      <c r="R2133" s="44"/>
      <c r="T2133" s="44"/>
      <c r="X2133" s="46"/>
      <c r="Y2133" s="46"/>
      <c r="Z2133" s="46"/>
      <c r="AA2133" s="101"/>
    </row>
    <row r="2134" spans="4:27" s="43" customFormat="1" ht="15" customHeight="1">
      <c r="D2134" s="44"/>
      <c r="K2134" s="44"/>
      <c r="L2134" s="45"/>
      <c r="P2134" s="45"/>
      <c r="Q2134" s="48"/>
      <c r="R2134" s="44"/>
      <c r="T2134" s="44"/>
      <c r="X2134" s="46"/>
      <c r="Y2134" s="46"/>
      <c r="Z2134" s="46"/>
      <c r="AA2134" s="101"/>
    </row>
    <row r="2135" spans="4:27" s="43" customFormat="1" ht="15" customHeight="1">
      <c r="D2135" s="44"/>
      <c r="K2135" s="44"/>
      <c r="L2135" s="45"/>
      <c r="P2135" s="45"/>
      <c r="Q2135" s="48"/>
      <c r="R2135" s="44"/>
      <c r="T2135" s="44"/>
      <c r="X2135" s="46"/>
      <c r="Y2135" s="46"/>
      <c r="Z2135" s="46"/>
      <c r="AA2135" s="101"/>
    </row>
    <row r="2136" spans="4:27" s="43" customFormat="1" ht="15" customHeight="1">
      <c r="D2136" s="44"/>
      <c r="K2136" s="44"/>
      <c r="L2136" s="45"/>
      <c r="P2136" s="45"/>
      <c r="Q2136" s="48"/>
      <c r="R2136" s="44"/>
      <c r="T2136" s="44"/>
      <c r="X2136" s="46"/>
      <c r="Y2136" s="46"/>
      <c r="Z2136" s="46"/>
      <c r="AA2136" s="101"/>
    </row>
    <row r="2137" spans="4:27" s="43" customFormat="1" ht="15" customHeight="1">
      <c r="D2137" s="44"/>
      <c r="K2137" s="44"/>
      <c r="L2137" s="45"/>
      <c r="P2137" s="45"/>
      <c r="Q2137" s="48"/>
      <c r="R2137" s="44"/>
      <c r="T2137" s="67"/>
      <c r="X2137" s="46"/>
      <c r="Y2137" s="46"/>
      <c r="Z2137" s="46"/>
      <c r="AA2137" s="101"/>
    </row>
    <row r="2138" spans="4:27" s="43" customFormat="1" ht="15" customHeight="1">
      <c r="D2138" s="44"/>
      <c r="K2138" s="44"/>
      <c r="L2138" s="45"/>
      <c r="P2138" s="45"/>
      <c r="Q2138" s="48"/>
      <c r="R2138" s="44"/>
      <c r="T2138" s="44"/>
      <c r="X2138" s="46"/>
      <c r="Y2138" s="46"/>
      <c r="Z2138" s="46"/>
      <c r="AA2138" s="101"/>
    </row>
    <row r="2139" spans="4:27" s="43" customFormat="1" ht="15" customHeight="1">
      <c r="D2139" s="44"/>
      <c r="K2139" s="44"/>
      <c r="L2139" s="45"/>
      <c r="P2139" s="45"/>
      <c r="Q2139" s="48"/>
      <c r="R2139" s="44"/>
      <c r="T2139" s="44"/>
      <c r="X2139" s="46"/>
      <c r="Y2139" s="46"/>
      <c r="Z2139" s="46"/>
      <c r="AA2139" s="101"/>
    </row>
    <row r="2140" spans="4:27" s="43" customFormat="1" ht="15" customHeight="1">
      <c r="D2140" s="44"/>
      <c r="K2140" s="44"/>
      <c r="L2140" s="45"/>
      <c r="P2140" s="45"/>
      <c r="Q2140" s="48"/>
      <c r="R2140" s="44"/>
      <c r="T2140" s="44"/>
      <c r="X2140" s="46"/>
      <c r="Y2140" s="46"/>
      <c r="Z2140" s="46"/>
      <c r="AA2140" s="101"/>
    </row>
    <row r="2141" spans="4:27" s="43" customFormat="1" ht="15" customHeight="1">
      <c r="D2141" s="44"/>
      <c r="K2141" s="44"/>
      <c r="L2141" s="45"/>
      <c r="P2141" s="45"/>
      <c r="Q2141" s="48"/>
      <c r="R2141" s="44"/>
      <c r="T2141" s="44"/>
      <c r="X2141" s="46"/>
      <c r="Y2141" s="46"/>
      <c r="Z2141" s="46"/>
      <c r="AA2141" s="101"/>
    </row>
    <row r="2142" spans="4:27" s="43" customFormat="1" ht="15" customHeight="1">
      <c r="D2142" s="44"/>
      <c r="K2142" s="44"/>
      <c r="L2142" s="45"/>
      <c r="P2142" s="45"/>
      <c r="Q2142" s="48"/>
      <c r="R2142" s="44"/>
      <c r="T2142" s="44"/>
      <c r="X2142" s="46"/>
      <c r="Y2142" s="46"/>
      <c r="Z2142" s="46"/>
      <c r="AA2142" s="101"/>
    </row>
    <row r="2143" spans="4:27" s="43" customFormat="1" ht="15" customHeight="1">
      <c r="D2143" s="44"/>
      <c r="K2143" s="44"/>
      <c r="L2143" s="45"/>
      <c r="P2143" s="45"/>
      <c r="Q2143" s="48"/>
      <c r="R2143" s="44"/>
      <c r="T2143" s="44"/>
      <c r="X2143" s="46"/>
      <c r="Y2143" s="46"/>
      <c r="Z2143" s="46"/>
      <c r="AA2143" s="101"/>
    </row>
    <row r="2144" spans="4:27" s="43" customFormat="1" ht="15" customHeight="1">
      <c r="D2144" s="44"/>
      <c r="K2144" s="44"/>
      <c r="L2144" s="45"/>
      <c r="P2144" s="45"/>
      <c r="Q2144" s="48"/>
      <c r="R2144" s="44"/>
      <c r="T2144" s="44"/>
      <c r="X2144" s="46"/>
      <c r="Y2144" s="46"/>
      <c r="Z2144" s="46"/>
      <c r="AA2144" s="101"/>
    </row>
    <row r="2145" spans="4:27" s="43" customFormat="1" ht="15" customHeight="1">
      <c r="D2145" s="44"/>
      <c r="K2145" s="44"/>
      <c r="L2145" s="45"/>
      <c r="P2145" s="45"/>
      <c r="Q2145" s="48"/>
      <c r="R2145" s="44"/>
      <c r="T2145" s="67"/>
      <c r="X2145" s="46"/>
      <c r="Y2145" s="46"/>
      <c r="Z2145" s="46"/>
      <c r="AA2145" s="101"/>
    </row>
    <row r="2146" spans="4:27" s="43" customFormat="1" ht="15" customHeight="1">
      <c r="D2146" s="44"/>
      <c r="K2146" s="44"/>
      <c r="L2146" s="45"/>
      <c r="P2146" s="45"/>
      <c r="Q2146" s="48"/>
      <c r="R2146" s="44"/>
      <c r="T2146" s="44"/>
      <c r="X2146" s="46"/>
      <c r="Y2146" s="46"/>
      <c r="Z2146" s="46"/>
      <c r="AA2146" s="101"/>
    </row>
    <row r="2147" spans="4:27" s="43" customFormat="1" ht="15" customHeight="1">
      <c r="D2147" s="44"/>
      <c r="K2147" s="44"/>
      <c r="L2147" s="45"/>
      <c r="P2147" s="45"/>
      <c r="Q2147" s="48"/>
      <c r="R2147" s="44"/>
      <c r="T2147" s="44"/>
      <c r="X2147" s="46"/>
      <c r="Y2147" s="46"/>
      <c r="Z2147" s="46"/>
      <c r="AA2147" s="101"/>
    </row>
    <row r="2148" spans="4:27" s="43" customFormat="1" ht="15" customHeight="1">
      <c r="D2148" s="44"/>
      <c r="K2148" s="44"/>
      <c r="L2148" s="45"/>
      <c r="P2148" s="45"/>
      <c r="Q2148" s="48"/>
      <c r="R2148" s="44"/>
      <c r="T2148" s="44"/>
      <c r="X2148" s="46"/>
      <c r="Y2148" s="46"/>
      <c r="Z2148" s="46"/>
      <c r="AA2148" s="101"/>
    </row>
    <row r="2149" spans="4:27" s="43" customFormat="1" ht="15" customHeight="1">
      <c r="D2149" s="44"/>
      <c r="K2149" s="44"/>
      <c r="L2149" s="45"/>
      <c r="P2149" s="45"/>
      <c r="Q2149" s="48"/>
      <c r="R2149" s="44"/>
      <c r="T2149" s="44"/>
      <c r="X2149" s="46"/>
      <c r="Y2149" s="46"/>
      <c r="Z2149" s="46"/>
      <c r="AA2149" s="101"/>
    </row>
    <row r="2150" spans="4:27" s="43" customFormat="1">
      <c r="D2150" s="44"/>
      <c r="K2150" s="44"/>
      <c r="L2150" s="45"/>
      <c r="P2150" s="45"/>
      <c r="Q2150" s="48"/>
      <c r="R2150" s="44"/>
      <c r="T2150" s="67"/>
      <c r="X2150" s="99"/>
      <c r="Y2150" s="46"/>
      <c r="Z2150" s="46"/>
      <c r="AA2150" s="101"/>
    </row>
    <row r="2151" spans="4:27" s="43" customFormat="1" ht="15" customHeight="1">
      <c r="D2151" s="44"/>
      <c r="K2151" s="44"/>
      <c r="L2151" s="45"/>
      <c r="P2151" s="45"/>
      <c r="Q2151" s="48"/>
      <c r="R2151" s="44"/>
      <c r="T2151" s="67"/>
      <c r="X2151" s="46"/>
      <c r="Y2151" s="46"/>
      <c r="Z2151" s="46"/>
      <c r="AA2151" s="101"/>
    </row>
    <row r="2152" spans="4:27" s="43" customFormat="1" ht="15" customHeight="1">
      <c r="D2152" s="44"/>
      <c r="K2152" s="44"/>
      <c r="L2152" s="45"/>
      <c r="P2152" s="45"/>
      <c r="Q2152" s="48"/>
      <c r="R2152" s="44"/>
      <c r="T2152" s="44"/>
      <c r="X2152" s="46"/>
      <c r="Y2152" s="46"/>
      <c r="Z2152" s="46"/>
      <c r="AA2152" s="101"/>
    </row>
    <row r="2153" spans="4:27" s="43" customFormat="1" ht="15" customHeight="1">
      <c r="D2153" s="44"/>
      <c r="K2153" s="44"/>
      <c r="L2153" s="45"/>
      <c r="P2153" s="45"/>
      <c r="Q2153" s="48"/>
      <c r="R2153" s="44"/>
      <c r="T2153" s="44"/>
      <c r="X2153" s="46"/>
      <c r="Y2153" s="46"/>
      <c r="Z2153" s="46"/>
      <c r="AA2153" s="101"/>
    </row>
    <row r="2154" spans="4:27" s="43" customFormat="1" ht="15" customHeight="1">
      <c r="D2154" s="44"/>
      <c r="K2154" s="44"/>
      <c r="L2154" s="45"/>
      <c r="P2154" s="45"/>
      <c r="Q2154" s="48"/>
      <c r="R2154" s="44"/>
      <c r="T2154" s="44"/>
      <c r="X2154" s="46"/>
      <c r="Y2154" s="46"/>
      <c r="Z2154" s="46"/>
      <c r="AA2154" s="101"/>
    </row>
    <row r="2155" spans="4:27" s="43" customFormat="1" ht="15" customHeight="1">
      <c r="D2155" s="44"/>
      <c r="K2155" s="44"/>
      <c r="L2155" s="45"/>
      <c r="P2155" s="45"/>
      <c r="Q2155" s="48"/>
      <c r="R2155" s="44"/>
      <c r="T2155" s="44"/>
      <c r="X2155" s="46"/>
      <c r="Y2155" s="46"/>
      <c r="Z2155" s="46"/>
      <c r="AA2155" s="101"/>
    </row>
    <row r="2156" spans="4:27" s="43" customFormat="1" ht="15" customHeight="1">
      <c r="D2156" s="44"/>
      <c r="K2156" s="44"/>
      <c r="L2156" s="45"/>
      <c r="P2156" s="45"/>
      <c r="Q2156" s="48"/>
      <c r="R2156" s="44"/>
      <c r="T2156" s="44"/>
      <c r="X2156" s="46"/>
      <c r="Y2156" s="46"/>
      <c r="Z2156" s="46"/>
      <c r="AA2156" s="101"/>
    </row>
    <row r="2157" spans="4:27" s="43" customFormat="1" ht="15" customHeight="1">
      <c r="D2157" s="44"/>
      <c r="K2157" s="44"/>
      <c r="L2157" s="45"/>
      <c r="P2157" s="45"/>
      <c r="Q2157" s="48"/>
      <c r="R2157" s="44"/>
      <c r="T2157" s="44"/>
      <c r="X2157" s="46"/>
      <c r="Y2157" s="46"/>
      <c r="Z2157" s="46"/>
      <c r="AA2157" s="101"/>
    </row>
    <row r="2158" spans="4:27" s="43" customFormat="1" ht="15" customHeight="1">
      <c r="D2158" s="44"/>
      <c r="K2158" s="44"/>
      <c r="L2158" s="45"/>
      <c r="P2158" s="45"/>
      <c r="Q2158" s="48"/>
      <c r="R2158" s="44"/>
      <c r="T2158" s="44"/>
      <c r="X2158" s="46"/>
      <c r="Y2158" s="46"/>
      <c r="Z2158" s="46"/>
      <c r="AA2158" s="101"/>
    </row>
    <row r="2159" spans="4:27" s="43" customFormat="1" ht="15" customHeight="1">
      <c r="D2159" s="44"/>
      <c r="K2159" s="44"/>
      <c r="L2159" s="45"/>
      <c r="P2159" s="45"/>
      <c r="Q2159" s="48"/>
      <c r="R2159" s="44"/>
      <c r="T2159" s="44"/>
      <c r="X2159" s="46"/>
      <c r="Y2159" s="46"/>
      <c r="Z2159" s="46"/>
      <c r="AA2159" s="101"/>
    </row>
    <row r="2160" spans="4:27" s="43" customFormat="1" ht="15" customHeight="1">
      <c r="D2160" s="44"/>
      <c r="K2160" s="44"/>
      <c r="L2160" s="45"/>
      <c r="P2160" s="45"/>
      <c r="Q2160" s="48"/>
      <c r="R2160" s="44"/>
      <c r="T2160" s="44"/>
      <c r="X2160" s="46"/>
      <c r="Y2160" s="46"/>
      <c r="Z2160" s="46"/>
      <c r="AA2160" s="101"/>
    </row>
    <row r="2161" spans="4:27" s="43" customFormat="1" ht="15" customHeight="1">
      <c r="D2161" s="44"/>
      <c r="K2161" s="44"/>
      <c r="L2161" s="45"/>
      <c r="P2161" s="45"/>
      <c r="Q2161" s="48"/>
      <c r="R2161" s="44"/>
      <c r="T2161" s="44"/>
      <c r="X2161" s="46"/>
      <c r="Y2161" s="46"/>
      <c r="Z2161" s="46"/>
      <c r="AA2161" s="101"/>
    </row>
    <row r="2162" spans="4:27" s="43" customFormat="1" ht="15" customHeight="1">
      <c r="D2162" s="44"/>
      <c r="K2162" s="44"/>
      <c r="L2162" s="45"/>
      <c r="P2162" s="45"/>
      <c r="Q2162" s="48"/>
      <c r="R2162" s="44"/>
      <c r="T2162" s="44"/>
      <c r="X2162" s="46"/>
      <c r="Y2162" s="46"/>
      <c r="Z2162" s="46"/>
      <c r="AA2162" s="101"/>
    </row>
    <row r="2163" spans="4:27" s="43" customFormat="1" ht="15" customHeight="1">
      <c r="D2163" s="44"/>
      <c r="K2163" s="44"/>
      <c r="L2163" s="45"/>
      <c r="P2163" s="45"/>
      <c r="Q2163" s="48"/>
      <c r="R2163" s="44"/>
      <c r="T2163" s="44"/>
      <c r="X2163" s="46"/>
      <c r="Y2163" s="46"/>
      <c r="Z2163" s="46"/>
      <c r="AA2163" s="101"/>
    </row>
    <row r="2164" spans="4:27" s="43" customFormat="1" ht="15" customHeight="1">
      <c r="D2164" s="44"/>
      <c r="K2164" s="44"/>
      <c r="L2164" s="45"/>
      <c r="P2164" s="45"/>
      <c r="Q2164" s="48"/>
      <c r="R2164" s="44"/>
      <c r="T2164" s="44"/>
      <c r="X2164" s="46"/>
      <c r="Y2164" s="46"/>
      <c r="Z2164" s="46"/>
      <c r="AA2164" s="101"/>
    </row>
    <row r="2165" spans="4:27" s="43" customFormat="1" ht="15" customHeight="1">
      <c r="D2165" s="44"/>
      <c r="K2165" s="44"/>
      <c r="L2165" s="45"/>
      <c r="P2165" s="45"/>
      <c r="Q2165" s="48"/>
      <c r="R2165" s="44"/>
      <c r="T2165" s="44"/>
      <c r="X2165" s="46"/>
      <c r="Y2165" s="46"/>
      <c r="Z2165" s="46"/>
      <c r="AA2165" s="101"/>
    </row>
    <row r="2166" spans="4:27" s="43" customFormat="1" ht="15" customHeight="1">
      <c r="D2166" s="44"/>
      <c r="K2166" s="44"/>
      <c r="L2166" s="45"/>
      <c r="P2166" s="45"/>
      <c r="Q2166" s="48"/>
      <c r="R2166" s="44"/>
      <c r="T2166" s="44"/>
      <c r="X2166" s="46"/>
      <c r="Y2166" s="46"/>
      <c r="Z2166" s="46"/>
      <c r="AA2166" s="101"/>
    </row>
    <row r="2167" spans="4:27" s="43" customFormat="1" ht="15" customHeight="1">
      <c r="D2167" s="44"/>
      <c r="K2167" s="44"/>
      <c r="L2167" s="45"/>
      <c r="P2167" s="45"/>
      <c r="Q2167" s="48"/>
      <c r="R2167" s="44"/>
      <c r="T2167" s="44"/>
      <c r="X2167" s="46"/>
      <c r="Y2167" s="46"/>
      <c r="Z2167" s="46"/>
      <c r="AA2167" s="101"/>
    </row>
    <row r="2168" spans="4:27" s="43" customFormat="1" ht="15" customHeight="1">
      <c r="D2168" s="44"/>
      <c r="K2168" s="44"/>
      <c r="L2168" s="45"/>
      <c r="P2168" s="45"/>
      <c r="Q2168" s="48"/>
      <c r="R2168" s="44"/>
      <c r="T2168" s="44"/>
      <c r="X2168" s="46"/>
      <c r="Y2168" s="46"/>
      <c r="Z2168" s="46"/>
      <c r="AA2168" s="101"/>
    </row>
    <row r="2169" spans="4:27" s="43" customFormat="1" ht="15" customHeight="1">
      <c r="D2169" s="44"/>
      <c r="K2169" s="44"/>
      <c r="L2169" s="45"/>
      <c r="P2169" s="45"/>
      <c r="Q2169" s="48"/>
      <c r="R2169" s="44"/>
      <c r="T2169" s="44"/>
      <c r="X2169" s="46"/>
      <c r="Y2169" s="46"/>
      <c r="Z2169" s="46"/>
      <c r="AA2169" s="101"/>
    </row>
    <row r="2170" spans="4:27" s="43" customFormat="1" ht="15" customHeight="1">
      <c r="D2170" s="44"/>
      <c r="K2170" s="44"/>
      <c r="L2170" s="45"/>
      <c r="P2170" s="45"/>
      <c r="Q2170" s="48"/>
      <c r="R2170" s="44"/>
      <c r="T2170" s="44"/>
      <c r="X2170" s="46"/>
      <c r="Y2170" s="46"/>
      <c r="Z2170" s="46"/>
      <c r="AA2170" s="101"/>
    </row>
    <row r="2171" spans="4:27" s="43" customFormat="1" ht="15" customHeight="1">
      <c r="D2171" s="44"/>
      <c r="K2171" s="44"/>
      <c r="L2171" s="45"/>
      <c r="P2171" s="45"/>
      <c r="Q2171" s="48"/>
      <c r="R2171" s="44"/>
      <c r="T2171" s="44"/>
      <c r="X2171" s="46"/>
      <c r="Y2171" s="46"/>
      <c r="Z2171" s="46"/>
      <c r="AA2171" s="101"/>
    </row>
    <row r="2172" spans="4:27" s="43" customFormat="1" ht="15" customHeight="1">
      <c r="D2172" s="44"/>
      <c r="K2172" s="44"/>
      <c r="L2172" s="45"/>
      <c r="P2172" s="45"/>
      <c r="Q2172" s="48"/>
      <c r="R2172" s="44"/>
      <c r="T2172" s="44"/>
      <c r="X2172" s="46"/>
      <c r="Y2172" s="46"/>
      <c r="Z2172" s="46"/>
      <c r="AA2172" s="101"/>
    </row>
    <row r="2173" spans="4:27" s="43" customFormat="1" ht="15" customHeight="1">
      <c r="D2173" s="44"/>
      <c r="K2173" s="44"/>
      <c r="L2173" s="45"/>
      <c r="P2173" s="45"/>
      <c r="Q2173" s="48"/>
      <c r="R2173" s="44"/>
      <c r="T2173" s="67"/>
      <c r="X2173" s="46"/>
      <c r="Y2173" s="46"/>
      <c r="Z2173" s="46"/>
      <c r="AA2173" s="101"/>
    </row>
    <row r="2174" spans="4:27" s="43" customFormat="1" ht="15" customHeight="1">
      <c r="D2174" s="44"/>
      <c r="K2174" s="44"/>
      <c r="L2174" s="45"/>
      <c r="P2174" s="45"/>
      <c r="Q2174" s="48"/>
      <c r="R2174" s="44"/>
      <c r="T2174" s="67"/>
      <c r="X2174" s="46"/>
      <c r="Y2174" s="46"/>
      <c r="Z2174" s="46"/>
      <c r="AA2174" s="101"/>
    </row>
    <row r="2175" spans="4:27" s="43" customFormat="1" ht="15" customHeight="1">
      <c r="D2175" s="44"/>
      <c r="K2175" s="44"/>
      <c r="L2175" s="45"/>
      <c r="P2175" s="45"/>
      <c r="Q2175" s="48"/>
      <c r="R2175" s="44"/>
      <c r="T2175" s="67"/>
      <c r="X2175" s="46"/>
      <c r="Y2175" s="46"/>
      <c r="Z2175" s="46"/>
      <c r="AA2175" s="101"/>
    </row>
    <row r="2176" spans="4:27" s="43" customFormat="1" ht="15" customHeight="1">
      <c r="D2176" s="44"/>
      <c r="K2176" s="44"/>
      <c r="L2176" s="45"/>
      <c r="P2176" s="45"/>
      <c r="Q2176" s="48"/>
      <c r="R2176" s="44"/>
      <c r="T2176" s="44"/>
      <c r="X2176" s="46"/>
      <c r="Y2176" s="46"/>
      <c r="Z2176" s="46"/>
      <c r="AA2176" s="101"/>
    </row>
    <row r="2177" spans="4:27" s="43" customFormat="1" ht="15" customHeight="1">
      <c r="D2177" s="44"/>
      <c r="K2177" s="44"/>
      <c r="L2177" s="45"/>
      <c r="P2177" s="45"/>
      <c r="Q2177" s="48"/>
      <c r="R2177" s="44"/>
      <c r="T2177" s="44"/>
      <c r="X2177" s="46"/>
      <c r="Y2177" s="46"/>
      <c r="Z2177" s="46"/>
      <c r="AA2177" s="101"/>
    </row>
    <row r="2178" spans="4:27" s="43" customFormat="1" ht="15" customHeight="1">
      <c r="D2178" s="44"/>
      <c r="K2178" s="44"/>
      <c r="L2178" s="45"/>
      <c r="P2178" s="45"/>
      <c r="Q2178" s="48"/>
      <c r="R2178" s="44"/>
      <c r="T2178" s="44"/>
      <c r="X2178" s="46"/>
      <c r="Y2178" s="46"/>
      <c r="Z2178" s="46"/>
      <c r="AA2178" s="101"/>
    </row>
    <row r="2179" spans="4:27" s="43" customFormat="1" ht="15" customHeight="1">
      <c r="D2179" s="44"/>
      <c r="K2179" s="44"/>
      <c r="L2179" s="45"/>
      <c r="P2179" s="45"/>
      <c r="Q2179" s="48"/>
      <c r="R2179" s="44"/>
      <c r="T2179" s="44"/>
      <c r="X2179" s="46"/>
      <c r="Y2179" s="46"/>
      <c r="Z2179" s="46"/>
      <c r="AA2179" s="101"/>
    </row>
    <row r="2180" spans="4:27" s="43" customFormat="1" ht="15" customHeight="1">
      <c r="D2180" s="44"/>
      <c r="K2180" s="44"/>
      <c r="L2180" s="45"/>
      <c r="P2180" s="45"/>
      <c r="Q2180" s="48"/>
      <c r="R2180" s="44"/>
      <c r="T2180" s="44"/>
      <c r="X2180" s="46"/>
      <c r="Y2180" s="46"/>
      <c r="Z2180" s="46"/>
      <c r="AA2180" s="101"/>
    </row>
    <row r="2181" spans="4:27" s="43" customFormat="1" ht="15" customHeight="1">
      <c r="D2181" s="44"/>
      <c r="K2181" s="44"/>
      <c r="L2181" s="45"/>
      <c r="P2181" s="45"/>
      <c r="Q2181" s="48"/>
      <c r="R2181" s="44"/>
      <c r="T2181" s="44"/>
      <c r="X2181" s="46"/>
      <c r="Y2181" s="46"/>
      <c r="Z2181" s="46"/>
      <c r="AA2181" s="101"/>
    </row>
    <row r="2182" spans="4:27" s="43" customFormat="1" ht="15" customHeight="1">
      <c r="D2182" s="44"/>
      <c r="K2182" s="44"/>
      <c r="L2182" s="45"/>
      <c r="P2182" s="45"/>
      <c r="Q2182" s="48"/>
      <c r="R2182" s="44"/>
      <c r="T2182" s="44"/>
      <c r="X2182" s="46"/>
      <c r="Y2182" s="46"/>
      <c r="Z2182" s="46"/>
      <c r="AA2182" s="101"/>
    </row>
    <row r="2183" spans="4:27" s="43" customFormat="1" ht="15" customHeight="1">
      <c r="D2183" s="44"/>
      <c r="K2183" s="44"/>
      <c r="L2183" s="45"/>
      <c r="P2183" s="45"/>
      <c r="Q2183" s="48"/>
      <c r="R2183" s="44"/>
      <c r="T2183" s="44"/>
      <c r="X2183" s="46"/>
      <c r="Y2183" s="46"/>
      <c r="Z2183" s="46"/>
      <c r="AA2183" s="101"/>
    </row>
    <row r="2184" spans="4:27" s="43" customFormat="1" ht="15" customHeight="1">
      <c r="D2184" s="44"/>
      <c r="K2184" s="44"/>
      <c r="L2184" s="45"/>
      <c r="P2184" s="45"/>
      <c r="Q2184" s="48"/>
      <c r="R2184" s="44"/>
      <c r="T2184" s="44"/>
      <c r="X2184" s="46"/>
      <c r="Y2184" s="46"/>
      <c r="Z2184" s="46"/>
      <c r="AA2184" s="101"/>
    </row>
    <row r="2185" spans="4:27" s="43" customFormat="1" ht="15" customHeight="1">
      <c r="D2185" s="44"/>
      <c r="K2185" s="44"/>
      <c r="L2185" s="45"/>
      <c r="P2185" s="45"/>
      <c r="Q2185" s="48"/>
      <c r="R2185" s="44"/>
      <c r="T2185" s="67"/>
      <c r="X2185" s="46"/>
      <c r="Y2185" s="46"/>
      <c r="Z2185" s="46"/>
      <c r="AA2185" s="101"/>
    </row>
    <row r="2186" spans="4:27" s="43" customFormat="1" ht="15" customHeight="1">
      <c r="D2186" s="44"/>
      <c r="K2186" s="44"/>
      <c r="L2186" s="45"/>
      <c r="P2186" s="45"/>
      <c r="Q2186" s="48"/>
      <c r="R2186" s="44"/>
      <c r="T2186" s="67"/>
      <c r="X2186" s="46"/>
      <c r="Y2186" s="46"/>
      <c r="Z2186" s="46"/>
      <c r="AA2186" s="101"/>
    </row>
    <row r="2187" spans="4:27" s="43" customFormat="1" ht="15" customHeight="1">
      <c r="D2187" s="44"/>
      <c r="K2187" s="44"/>
      <c r="L2187" s="45"/>
      <c r="P2187" s="45"/>
      <c r="Q2187" s="48"/>
      <c r="R2187" s="44"/>
      <c r="T2187" s="67"/>
      <c r="X2187" s="46"/>
      <c r="Y2187" s="46"/>
      <c r="Z2187" s="46"/>
      <c r="AA2187" s="101"/>
    </row>
    <row r="2188" spans="4:27" s="43" customFormat="1" ht="15" customHeight="1">
      <c r="D2188" s="44"/>
      <c r="K2188" s="44"/>
      <c r="L2188" s="45"/>
      <c r="P2188" s="45"/>
      <c r="Q2188" s="48"/>
      <c r="R2188" s="44"/>
      <c r="T2188" s="44"/>
      <c r="X2188" s="49"/>
      <c r="Y2188" s="46"/>
      <c r="Z2188" s="46"/>
      <c r="AA2188" s="101"/>
    </row>
    <row r="2189" spans="4:27" s="43" customFormat="1" ht="15" customHeight="1">
      <c r="D2189" s="44"/>
      <c r="K2189" s="44"/>
      <c r="L2189" s="45"/>
      <c r="P2189" s="45"/>
      <c r="Q2189" s="48"/>
      <c r="R2189" s="44"/>
      <c r="T2189" s="44"/>
      <c r="X2189" s="46"/>
      <c r="Y2189" s="46"/>
      <c r="Z2189" s="46"/>
      <c r="AA2189" s="101"/>
    </row>
    <row r="2190" spans="4:27" s="43" customFormat="1" ht="15" customHeight="1">
      <c r="D2190" s="44"/>
      <c r="K2190" s="44"/>
      <c r="L2190" s="45"/>
      <c r="P2190" s="45"/>
      <c r="Q2190" s="48"/>
      <c r="R2190" s="44"/>
      <c r="T2190" s="44"/>
      <c r="X2190" s="46"/>
      <c r="Y2190" s="46"/>
      <c r="Z2190" s="46"/>
      <c r="AA2190" s="101"/>
    </row>
    <row r="2191" spans="4:27" s="43" customFormat="1" ht="15" customHeight="1">
      <c r="D2191" s="44"/>
      <c r="K2191" s="44"/>
      <c r="L2191" s="45"/>
      <c r="P2191" s="45"/>
      <c r="Q2191" s="48"/>
      <c r="R2191" s="44"/>
      <c r="T2191" s="44"/>
      <c r="X2191" s="46"/>
      <c r="Y2191" s="46"/>
      <c r="Z2191" s="46"/>
      <c r="AA2191" s="101"/>
    </row>
    <row r="2192" spans="4:27" s="43" customFormat="1" ht="15" customHeight="1">
      <c r="D2192" s="44"/>
      <c r="K2192" s="44"/>
      <c r="L2192" s="45"/>
      <c r="P2192" s="45"/>
      <c r="Q2192" s="48"/>
      <c r="R2192" s="44"/>
      <c r="T2192" s="44"/>
      <c r="X2192" s="46"/>
      <c r="Y2192" s="46"/>
      <c r="Z2192" s="46"/>
      <c r="AA2192" s="101"/>
    </row>
    <row r="2193" spans="4:27" s="43" customFormat="1" ht="15" customHeight="1">
      <c r="D2193" s="44"/>
      <c r="K2193" s="44"/>
      <c r="L2193" s="45"/>
      <c r="P2193" s="45"/>
      <c r="Q2193" s="48"/>
      <c r="R2193" s="44"/>
      <c r="T2193" s="44"/>
      <c r="X2193" s="46"/>
      <c r="Y2193" s="46"/>
      <c r="Z2193" s="46"/>
      <c r="AA2193" s="101"/>
    </row>
    <row r="2194" spans="4:27" s="43" customFormat="1" ht="15" customHeight="1">
      <c r="D2194" s="44"/>
      <c r="K2194" s="44"/>
      <c r="L2194" s="45"/>
      <c r="P2194" s="45"/>
      <c r="Q2194" s="48"/>
      <c r="R2194" s="44"/>
      <c r="T2194" s="44"/>
      <c r="X2194" s="46"/>
      <c r="Y2194" s="46"/>
      <c r="Z2194" s="46"/>
      <c r="AA2194" s="101"/>
    </row>
    <row r="2195" spans="4:27" s="43" customFormat="1" ht="15" customHeight="1">
      <c r="D2195" s="44"/>
      <c r="K2195" s="44"/>
      <c r="L2195" s="45"/>
      <c r="P2195" s="45"/>
      <c r="Q2195" s="48"/>
      <c r="R2195" s="44"/>
      <c r="T2195" s="44"/>
      <c r="X2195" s="46"/>
      <c r="Y2195" s="46"/>
      <c r="Z2195" s="46"/>
      <c r="AA2195" s="101"/>
    </row>
    <row r="2196" spans="4:27" s="43" customFormat="1" ht="15" customHeight="1">
      <c r="D2196" s="44"/>
      <c r="K2196" s="44"/>
      <c r="L2196" s="45"/>
      <c r="P2196" s="45"/>
      <c r="Q2196" s="48"/>
      <c r="R2196" s="44"/>
      <c r="T2196" s="44"/>
      <c r="X2196" s="46"/>
      <c r="Y2196" s="46"/>
      <c r="Z2196" s="46"/>
      <c r="AA2196" s="101"/>
    </row>
    <row r="2197" spans="4:27" s="43" customFormat="1" ht="15" customHeight="1">
      <c r="D2197" s="44"/>
      <c r="K2197" s="44"/>
      <c r="L2197" s="45"/>
      <c r="P2197" s="45"/>
      <c r="Q2197" s="48"/>
      <c r="R2197" s="44"/>
      <c r="T2197" s="44"/>
      <c r="X2197" s="46"/>
      <c r="Y2197" s="46"/>
      <c r="Z2197" s="46"/>
      <c r="AA2197" s="101"/>
    </row>
    <row r="2198" spans="4:27" s="43" customFormat="1" ht="15" customHeight="1">
      <c r="D2198" s="44"/>
      <c r="K2198" s="44"/>
      <c r="L2198" s="45"/>
      <c r="P2198" s="45"/>
      <c r="Q2198" s="48"/>
      <c r="R2198" s="44"/>
      <c r="T2198" s="44"/>
      <c r="X2198" s="46"/>
      <c r="Y2198" s="46"/>
      <c r="Z2198" s="46"/>
      <c r="AA2198" s="101"/>
    </row>
    <row r="2199" spans="4:27" s="43" customFormat="1" ht="15" customHeight="1">
      <c r="D2199" s="44"/>
      <c r="K2199" s="44"/>
      <c r="L2199" s="45"/>
      <c r="P2199" s="45"/>
      <c r="Q2199" s="48"/>
      <c r="R2199" s="44"/>
      <c r="T2199" s="44"/>
      <c r="X2199" s="46"/>
      <c r="Y2199" s="46"/>
      <c r="Z2199" s="46"/>
      <c r="AA2199" s="101"/>
    </row>
    <row r="2200" spans="4:27" s="43" customFormat="1" ht="15" customHeight="1">
      <c r="D2200" s="44"/>
      <c r="K2200" s="44"/>
      <c r="L2200" s="45"/>
      <c r="P2200" s="45"/>
      <c r="Q2200" s="48"/>
      <c r="R2200" s="44"/>
      <c r="T2200" s="44"/>
      <c r="X2200" s="46"/>
      <c r="Y2200" s="46"/>
      <c r="Z2200" s="46"/>
      <c r="AA2200" s="101"/>
    </row>
    <row r="2201" spans="4:27" s="43" customFormat="1" ht="15" customHeight="1">
      <c r="D2201" s="44"/>
      <c r="K2201" s="44"/>
      <c r="L2201" s="45"/>
      <c r="P2201" s="45"/>
      <c r="Q2201" s="48"/>
      <c r="R2201" s="44"/>
      <c r="T2201" s="44"/>
      <c r="X2201" s="46"/>
      <c r="Y2201" s="46"/>
      <c r="Z2201" s="46"/>
      <c r="AA2201" s="101"/>
    </row>
    <row r="2202" spans="4:27" s="43" customFormat="1" ht="15" customHeight="1">
      <c r="D2202" s="44"/>
      <c r="K2202" s="44"/>
      <c r="L2202" s="45"/>
      <c r="P2202" s="45"/>
      <c r="Q2202" s="48"/>
      <c r="R2202" s="44"/>
      <c r="T2202" s="44"/>
      <c r="X2202" s="46"/>
      <c r="Y2202" s="46"/>
      <c r="Z2202" s="46"/>
      <c r="AA2202" s="101"/>
    </row>
    <row r="2203" spans="4:27" s="43" customFormat="1" ht="15" customHeight="1">
      <c r="D2203" s="44"/>
      <c r="K2203" s="44"/>
      <c r="L2203" s="45"/>
      <c r="P2203" s="45"/>
      <c r="Q2203" s="48"/>
      <c r="R2203" s="44"/>
      <c r="T2203" s="44"/>
      <c r="X2203" s="46"/>
      <c r="Y2203" s="46"/>
      <c r="Z2203" s="46"/>
      <c r="AA2203" s="101"/>
    </row>
    <row r="2204" spans="4:27" s="43" customFormat="1" ht="15" customHeight="1">
      <c r="D2204" s="44"/>
      <c r="K2204" s="44"/>
      <c r="L2204" s="45"/>
      <c r="P2204" s="45"/>
      <c r="Q2204" s="48"/>
      <c r="R2204" s="44"/>
      <c r="T2204" s="44"/>
      <c r="X2204" s="46"/>
      <c r="Y2204" s="46"/>
      <c r="Z2204" s="46"/>
      <c r="AA2204" s="101"/>
    </row>
    <row r="2205" spans="4:27" s="43" customFormat="1" ht="15" customHeight="1">
      <c r="D2205" s="44"/>
      <c r="K2205" s="44"/>
      <c r="L2205" s="45"/>
      <c r="P2205" s="45"/>
      <c r="Q2205" s="48"/>
      <c r="R2205" s="44"/>
      <c r="T2205" s="44"/>
      <c r="X2205" s="46"/>
      <c r="Y2205" s="46"/>
      <c r="Z2205" s="46"/>
      <c r="AA2205" s="101"/>
    </row>
    <row r="2206" spans="4:27" s="43" customFormat="1" ht="15" customHeight="1">
      <c r="D2206" s="44"/>
      <c r="K2206" s="44"/>
      <c r="L2206" s="45"/>
      <c r="P2206" s="45"/>
      <c r="Q2206" s="48"/>
      <c r="R2206" s="44"/>
      <c r="T2206" s="44"/>
      <c r="X2206" s="46"/>
      <c r="Y2206" s="46"/>
      <c r="Z2206" s="46"/>
      <c r="AA2206" s="101"/>
    </row>
    <row r="2207" spans="4:27" s="43" customFormat="1" ht="15" customHeight="1">
      <c r="D2207" s="44"/>
      <c r="K2207" s="44"/>
      <c r="L2207" s="45"/>
      <c r="P2207" s="45"/>
      <c r="Q2207" s="48"/>
      <c r="R2207" s="44"/>
      <c r="T2207" s="44"/>
      <c r="X2207" s="46"/>
      <c r="Y2207" s="46"/>
      <c r="Z2207" s="46"/>
      <c r="AA2207" s="101"/>
    </row>
    <row r="2208" spans="4:27" s="43" customFormat="1" ht="15" customHeight="1">
      <c r="D2208" s="44"/>
      <c r="K2208" s="44"/>
      <c r="L2208" s="45"/>
      <c r="P2208" s="45"/>
      <c r="Q2208" s="48"/>
      <c r="R2208" s="44"/>
      <c r="T2208" s="44"/>
      <c r="X2208" s="46"/>
      <c r="Y2208" s="46"/>
      <c r="Z2208" s="46"/>
      <c r="AA2208" s="101"/>
    </row>
    <row r="2209" spans="4:27" s="43" customFormat="1" ht="15" customHeight="1">
      <c r="D2209" s="44"/>
      <c r="K2209" s="44"/>
      <c r="L2209" s="45"/>
      <c r="P2209" s="45"/>
      <c r="Q2209" s="48"/>
      <c r="R2209" s="44"/>
      <c r="T2209" s="44"/>
      <c r="X2209" s="46"/>
      <c r="Y2209" s="46"/>
      <c r="Z2209" s="46"/>
      <c r="AA2209" s="101"/>
    </row>
    <row r="2210" spans="4:27" s="43" customFormat="1" ht="15" customHeight="1">
      <c r="D2210" s="44"/>
      <c r="K2210" s="44"/>
      <c r="L2210" s="45"/>
      <c r="P2210" s="45"/>
      <c r="Q2210" s="48"/>
      <c r="R2210" s="44"/>
      <c r="T2210" s="44"/>
      <c r="X2210" s="46"/>
      <c r="Y2210" s="46"/>
      <c r="Z2210" s="46"/>
      <c r="AA2210" s="101"/>
    </row>
    <row r="2211" spans="4:27" s="43" customFormat="1" ht="15" customHeight="1">
      <c r="D2211" s="44"/>
      <c r="K2211" s="44"/>
      <c r="L2211" s="45"/>
      <c r="P2211" s="45"/>
      <c r="Q2211" s="48"/>
      <c r="R2211" s="44"/>
      <c r="T2211" s="44"/>
      <c r="X2211" s="46"/>
      <c r="Y2211" s="46"/>
      <c r="Z2211" s="46"/>
      <c r="AA2211" s="101"/>
    </row>
    <row r="2212" spans="4:27" s="43" customFormat="1" ht="15" customHeight="1">
      <c r="D2212" s="44"/>
      <c r="K2212" s="44"/>
      <c r="L2212" s="45"/>
      <c r="P2212" s="45"/>
      <c r="Q2212" s="48"/>
      <c r="R2212" s="44"/>
      <c r="T2212" s="44"/>
      <c r="X2212" s="46"/>
      <c r="Y2212" s="46"/>
      <c r="Z2212" s="46"/>
      <c r="AA2212" s="101"/>
    </row>
    <row r="2213" spans="4:27" s="43" customFormat="1" ht="15" customHeight="1">
      <c r="D2213" s="44"/>
      <c r="K2213" s="44"/>
      <c r="L2213" s="45"/>
      <c r="P2213" s="45"/>
      <c r="Q2213" s="48"/>
      <c r="R2213" s="44"/>
      <c r="T2213" s="44"/>
      <c r="X2213" s="46"/>
      <c r="Y2213" s="46"/>
      <c r="Z2213" s="46"/>
      <c r="AA2213" s="101"/>
    </row>
    <row r="2214" spans="4:27" s="43" customFormat="1" ht="15" customHeight="1">
      <c r="D2214" s="44"/>
      <c r="K2214" s="44"/>
      <c r="L2214" s="45"/>
      <c r="P2214" s="45"/>
      <c r="Q2214" s="48"/>
      <c r="R2214" s="44"/>
      <c r="T2214" s="44"/>
      <c r="X2214" s="46"/>
      <c r="Y2214" s="46"/>
      <c r="Z2214" s="46"/>
      <c r="AA2214" s="101"/>
    </row>
    <row r="2215" spans="4:27" s="43" customFormat="1" ht="15" customHeight="1">
      <c r="D2215" s="44"/>
      <c r="K2215" s="44"/>
      <c r="L2215" s="45"/>
      <c r="P2215" s="45"/>
      <c r="Q2215" s="48"/>
      <c r="R2215" s="44"/>
      <c r="T2215" s="44"/>
      <c r="X2215" s="46"/>
      <c r="Y2215" s="46"/>
      <c r="Z2215" s="46"/>
      <c r="AA2215" s="101"/>
    </row>
    <row r="2216" spans="4:27" s="43" customFormat="1" ht="15" customHeight="1">
      <c r="D2216" s="44"/>
      <c r="K2216" s="44"/>
      <c r="L2216" s="45"/>
      <c r="P2216" s="45"/>
      <c r="Q2216" s="48"/>
      <c r="R2216" s="44"/>
      <c r="T2216" s="44"/>
      <c r="X2216" s="46"/>
      <c r="Y2216" s="46"/>
      <c r="Z2216" s="46"/>
      <c r="AA2216" s="101"/>
    </row>
    <row r="2217" spans="4:27" s="43" customFormat="1" ht="15" customHeight="1">
      <c r="D2217" s="44"/>
      <c r="K2217" s="44"/>
      <c r="L2217" s="45"/>
      <c r="P2217" s="45"/>
      <c r="Q2217" s="48"/>
      <c r="R2217" s="44"/>
      <c r="T2217" s="44"/>
      <c r="X2217" s="46"/>
      <c r="Y2217" s="46"/>
      <c r="Z2217" s="46"/>
      <c r="AA2217" s="101"/>
    </row>
    <row r="2218" spans="4:27" s="43" customFormat="1" ht="15" customHeight="1">
      <c r="D2218" s="44"/>
      <c r="K2218" s="44"/>
      <c r="L2218" s="45"/>
      <c r="P2218" s="45"/>
      <c r="Q2218" s="48"/>
      <c r="R2218" s="44"/>
      <c r="T2218" s="44"/>
      <c r="X2218" s="46"/>
      <c r="Y2218" s="46"/>
      <c r="Z2218" s="46"/>
      <c r="AA2218" s="101"/>
    </row>
    <row r="2219" spans="4:27" s="43" customFormat="1" ht="15" customHeight="1">
      <c r="D2219" s="44"/>
      <c r="K2219" s="44"/>
      <c r="L2219" s="45"/>
      <c r="P2219" s="45"/>
      <c r="Q2219" s="48"/>
      <c r="R2219" s="44"/>
      <c r="T2219" s="44"/>
      <c r="X2219" s="46"/>
      <c r="Y2219" s="46"/>
      <c r="Z2219" s="46"/>
      <c r="AA2219" s="101"/>
    </row>
    <row r="2220" spans="4:27" s="43" customFormat="1" ht="15" customHeight="1">
      <c r="D2220" s="44"/>
      <c r="K2220" s="44"/>
      <c r="L2220" s="45"/>
      <c r="P2220" s="45"/>
      <c r="Q2220" s="48"/>
      <c r="R2220" s="44"/>
      <c r="T2220" s="44"/>
      <c r="X2220" s="46"/>
      <c r="Y2220" s="46"/>
      <c r="Z2220" s="46"/>
      <c r="AA2220" s="101"/>
    </row>
    <row r="2221" spans="4:27" s="43" customFormat="1" ht="15" customHeight="1">
      <c r="D2221" s="44"/>
      <c r="K2221" s="44"/>
      <c r="L2221" s="45"/>
      <c r="P2221" s="45"/>
      <c r="Q2221" s="48"/>
      <c r="R2221" s="44"/>
      <c r="T2221" s="44"/>
      <c r="X2221" s="46"/>
      <c r="Y2221" s="46"/>
      <c r="Z2221" s="46"/>
      <c r="AA2221" s="101"/>
    </row>
    <row r="2222" spans="4:27" s="43" customFormat="1" ht="15" customHeight="1">
      <c r="D2222" s="44"/>
      <c r="K2222" s="44"/>
      <c r="L2222" s="45"/>
      <c r="P2222" s="45"/>
      <c r="Q2222" s="48"/>
      <c r="R2222" s="44"/>
      <c r="T2222" s="44"/>
      <c r="X2222" s="46"/>
      <c r="Y2222" s="46"/>
      <c r="Z2222" s="46"/>
      <c r="AA2222" s="101"/>
    </row>
    <row r="2223" spans="4:27" s="43" customFormat="1" ht="15" customHeight="1">
      <c r="D2223" s="44"/>
      <c r="K2223" s="44"/>
      <c r="L2223" s="45"/>
      <c r="P2223" s="45"/>
      <c r="Q2223" s="48"/>
      <c r="R2223" s="44"/>
      <c r="T2223" s="44"/>
      <c r="X2223" s="46"/>
      <c r="Y2223" s="46"/>
      <c r="Z2223" s="46"/>
      <c r="AA2223" s="101"/>
    </row>
    <row r="2224" spans="4:27" s="43" customFormat="1" ht="15" customHeight="1">
      <c r="D2224" s="44"/>
      <c r="K2224" s="44"/>
      <c r="L2224" s="45"/>
      <c r="P2224" s="45"/>
      <c r="Q2224" s="48"/>
      <c r="R2224" s="44"/>
      <c r="T2224" s="44"/>
      <c r="X2224" s="46"/>
      <c r="Y2224" s="46"/>
      <c r="Z2224" s="46"/>
      <c r="AA2224" s="101"/>
    </row>
    <row r="2225" spans="4:27" s="43" customFormat="1" ht="15" customHeight="1">
      <c r="D2225" s="44"/>
      <c r="K2225" s="44"/>
      <c r="L2225" s="45"/>
      <c r="P2225" s="45"/>
      <c r="Q2225" s="48"/>
      <c r="R2225" s="44"/>
      <c r="T2225" s="44"/>
      <c r="X2225" s="46"/>
      <c r="Y2225" s="46"/>
      <c r="Z2225" s="46"/>
      <c r="AA2225" s="101"/>
    </row>
    <row r="2226" spans="4:27" s="43" customFormat="1" ht="15" customHeight="1">
      <c r="D2226" s="44"/>
      <c r="K2226" s="44"/>
      <c r="L2226" s="45"/>
      <c r="P2226" s="45"/>
      <c r="Q2226" s="48"/>
      <c r="R2226" s="44"/>
      <c r="T2226" s="44"/>
      <c r="X2226" s="46"/>
      <c r="Y2226" s="46"/>
      <c r="Z2226" s="46"/>
      <c r="AA2226" s="101"/>
    </row>
    <row r="2227" spans="4:27" s="43" customFormat="1" ht="15" customHeight="1">
      <c r="D2227" s="44"/>
      <c r="K2227" s="44"/>
      <c r="L2227" s="45"/>
      <c r="P2227" s="45"/>
      <c r="Q2227" s="48"/>
      <c r="R2227" s="44"/>
      <c r="T2227" s="44"/>
      <c r="X2227" s="46"/>
      <c r="Y2227" s="46"/>
      <c r="Z2227" s="46"/>
      <c r="AA2227" s="101"/>
    </row>
    <row r="2228" spans="4:27" s="43" customFormat="1" ht="15" customHeight="1">
      <c r="D2228" s="44"/>
      <c r="K2228" s="44"/>
      <c r="L2228" s="45"/>
      <c r="P2228" s="45"/>
      <c r="Q2228" s="48"/>
      <c r="R2228" s="44"/>
      <c r="T2228" s="44"/>
      <c r="X2228" s="46"/>
      <c r="Y2228" s="46"/>
      <c r="Z2228" s="46"/>
      <c r="AA2228" s="101"/>
    </row>
    <row r="2229" spans="4:27" s="43" customFormat="1" ht="15" customHeight="1">
      <c r="D2229" s="44"/>
      <c r="K2229" s="44"/>
      <c r="L2229" s="45"/>
      <c r="P2229" s="45"/>
      <c r="Q2229" s="48"/>
      <c r="R2229" s="44"/>
      <c r="T2229" s="44"/>
      <c r="X2229" s="46"/>
      <c r="Y2229" s="46"/>
      <c r="Z2229" s="46"/>
      <c r="AA2229" s="101"/>
    </row>
    <row r="2230" spans="4:27" s="43" customFormat="1" ht="15" customHeight="1">
      <c r="D2230" s="44"/>
      <c r="K2230" s="44"/>
      <c r="L2230" s="45"/>
      <c r="P2230" s="45"/>
      <c r="Q2230" s="48"/>
      <c r="R2230" s="44"/>
      <c r="T2230" s="67"/>
      <c r="X2230" s="46"/>
      <c r="Y2230" s="46"/>
      <c r="Z2230" s="46"/>
      <c r="AA2230" s="101"/>
    </row>
    <row r="2231" spans="4:27" s="43" customFormat="1" ht="15" customHeight="1">
      <c r="D2231" s="44"/>
      <c r="K2231" s="44"/>
      <c r="L2231" s="45"/>
      <c r="P2231" s="45"/>
      <c r="Q2231" s="48"/>
      <c r="R2231" s="44"/>
      <c r="T2231" s="44"/>
      <c r="X2231" s="46"/>
      <c r="Y2231" s="46"/>
      <c r="Z2231" s="46"/>
      <c r="AA2231" s="101"/>
    </row>
    <row r="2232" spans="4:27" s="43" customFormat="1" ht="15" customHeight="1">
      <c r="D2232" s="44"/>
      <c r="K2232" s="44"/>
      <c r="L2232" s="45"/>
      <c r="P2232" s="45"/>
      <c r="Q2232" s="48"/>
      <c r="R2232" s="44"/>
      <c r="T2232" s="44"/>
      <c r="X2232" s="46"/>
      <c r="Y2232" s="46"/>
      <c r="Z2232" s="46"/>
      <c r="AA2232" s="101"/>
    </row>
    <row r="2233" spans="4:27" s="43" customFormat="1" ht="15" customHeight="1">
      <c r="D2233" s="44"/>
      <c r="K2233" s="44"/>
      <c r="L2233" s="45"/>
      <c r="P2233" s="45"/>
      <c r="Q2233" s="48"/>
      <c r="R2233" s="44"/>
      <c r="T2233" s="44"/>
      <c r="X2233" s="46"/>
      <c r="Y2233" s="46"/>
      <c r="Z2233" s="46"/>
      <c r="AA2233" s="101"/>
    </row>
    <row r="2234" spans="4:27" s="43" customFormat="1" ht="15" customHeight="1">
      <c r="D2234" s="44"/>
      <c r="K2234" s="44"/>
      <c r="L2234" s="45"/>
      <c r="P2234" s="45"/>
      <c r="Q2234" s="48"/>
      <c r="R2234" s="44"/>
      <c r="T2234" s="67"/>
      <c r="X2234" s="46"/>
      <c r="Y2234" s="46"/>
      <c r="Z2234" s="46"/>
      <c r="AA2234" s="101"/>
    </row>
    <row r="2235" spans="4:27" s="43" customFormat="1" ht="15" customHeight="1">
      <c r="D2235" s="44"/>
      <c r="K2235" s="44"/>
      <c r="L2235" s="45"/>
      <c r="P2235" s="45"/>
      <c r="Q2235" s="48"/>
      <c r="R2235" s="44"/>
      <c r="T2235" s="44"/>
      <c r="X2235" s="46"/>
      <c r="Y2235" s="46"/>
      <c r="Z2235" s="46"/>
      <c r="AA2235" s="101"/>
    </row>
    <row r="2236" spans="4:27" s="43" customFormat="1" ht="15" customHeight="1">
      <c r="D2236" s="44"/>
      <c r="K2236" s="44"/>
      <c r="L2236" s="45"/>
      <c r="P2236" s="45"/>
      <c r="Q2236" s="48"/>
      <c r="R2236" s="44"/>
      <c r="T2236" s="44"/>
      <c r="X2236" s="46"/>
      <c r="Y2236" s="46"/>
      <c r="Z2236" s="46"/>
      <c r="AA2236" s="101"/>
    </row>
    <row r="2237" spans="4:27" s="43" customFormat="1" ht="15" customHeight="1">
      <c r="D2237" s="44"/>
      <c r="K2237" s="44"/>
      <c r="L2237" s="45"/>
      <c r="P2237" s="45"/>
      <c r="Q2237" s="48"/>
      <c r="R2237" s="44"/>
      <c r="T2237" s="44"/>
      <c r="X2237" s="46"/>
      <c r="Y2237" s="46"/>
      <c r="Z2237" s="46"/>
      <c r="AA2237" s="101"/>
    </row>
    <row r="2238" spans="4:27" s="43" customFormat="1" ht="15" customHeight="1">
      <c r="D2238" s="44"/>
      <c r="K2238" s="44"/>
      <c r="L2238" s="45"/>
      <c r="P2238" s="45"/>
      <c r="Q2238" s="48"/>
      <c r="R2238" s="44"/>
      <c r="T2238" s="44"/>
      <c r="X2238" s="46"/>
      <c r="Y2238" s="46"/>
      <c r="Z2238" s="46"/>
      <c r="AA2238" s="101"/>
    </row>
    <row r="2239" spans="4:27" s="43" customFormat="1" ht="15" customHeight="1">
      <c r="D2239" s="44"/>
      <c r="K2239" s="44"/>
      <c r="L2239" s="45"/>
      <c r="P2239" s="45"/>
      <c r="Q2239" s="48"/>
      <c r="R2239" s="44"/>
      <c r="T2239" s="44"/>
      <c r="X2239" s="46"/>
      <c r="Y2239" s="46"/>
      <c r="Z2239" s="46"/>
      <c r="AA2239" s="101"/>
    </row>
    <row r="2240" spans="4:27" s="43" customFormat="1" ht="15" customHeight="1">
      <c r="D2240" s="44"/>
      <c r="K2240" s="44"/>
      <c r="L2240" s="45"/>
      <c r="P2240" s="45"/>
      <c r="Q2240" s="48"/>
      <c r="R2240" s="44"/>
      <c r="T2240" s="44"/>
      <c r="X2240" s="46"/>
      <c r="Y2240" s="46"/>
      <c r="Z2240" s="46"/>
      <c r="AA2240" s="101"/>
    </row>
    <row r="2241" spans="4:27" s="43" customFormat="1" ht="15" customHeight="1">
      <c r="D2241" s="44"/>
      <c r="K2241" s="44"/>
      <c r="L2241" s="45"/>
      <c r="P2241" s="45"/>
      <c r="Q2241" s="48"/>
      <c r="R2241" s="44"/>
      <c r="T2241" s="44"/>
      <c r="X2241" s="46"/>
      <c r="Y2241" s="46"/>
      <c r="Z2241" s="46"/>
      <c r="AA2241" s="101"/>
    </row>
    <row r="2242" spans="4:27" s="43" customFormat="1" ht="15" customHeight="1">
      <c r="D2242" s="44"/>
      <c r="K2242" s="44"/>
      <c r="L2242" s="45"/>
      <c r="P2242" s="45"/>
      <c r="Q2242" s="48"/>
      <c r="R2242" s="44"/>
      <c r="T2242" s="44"/>
      <c r="X2242" s="46"/>
      <c r="Y2242" s="46"/>
      <c r="Z2242" s="46"/>
      <c r="AA2242" s="101"/>
    </row>
    <row r="2243" spans="4:27" s="43" customFormat="1" ht="15" customHeight="1">
      <c r="D2243" s="44"/>
      <c r="K2243" s="44"/>
      <c r="L2243" s="45"/>
      <c r="P2243" s="45"/>
      <c r="Q2243" s="48"/>
      <c r="R2243" s="44"/>
      <c r="T2243" s="44"/>
      <c r="X2243" s="46"/>
      <c r="Y2243" s="46"/>
      <c r="Z2243" s="46"/>
      <c r="AA2243" s="101"/>
    </row>
    <row r="2244" spans="4:27" s="43" customFormat="1" ht="15" customHeight="1">
      <c r="D2244" s="44"/>
      <c r="K2244" s="44"/>
      <c r="L2244" s="45"/>
      <c r="P2244" s="45"/>
      <c r="Q2244" s="48"/>
      <c r="R2244" s="44"/>
      <c r="T2244" s="44"/>
      <c r="X2244" s="46"/>
      <c r="Y2244" s="46"/>
      <c r="Z2244" s="46"/>
      <c r="AA2244" s="101"/>
    </row>
    <row r="2245" spans="4:27" s="43" customFormat="1" ht="15" customHeight="1">
      <c r="D2245" s="44"/>
      <c r="K2245" s="44"/>
      <c r="L2245" s="45"/>
      <c r="P2245" s="45"/>
      <c r="Q2245" s="48"/>
      <c r="R2245" s="44"/>
      <c r="T2245" s="44"/>
      <c r="X2245" s="46"/>
      <c r="Y2245" s="46"/>
      <c r="Z2245" s="46"/>
      <c r="AA2245" s="101"/>
    </row>
    <row r="2246" spans="4:27" s="43" customFormat="1" ht="15" customHeight="1">
      <c r="D2246" s="44"/>
      <c r="K2246" s="44"/>
      <c r="L2246" s="45"/>
      <c r="P2246" s="45"/>
      <c r="Q2246" s="48"/>
      <c r="R2246" s="44"/>
      <c r="T2246" s="44"/>
      <c r="X2246" s="46"/>
      <c r="Y2246" s="46"/>
      <c r="Z2246" s="46"/>
      <c r="AA2246" s="101"/>
    </row>
    <row r="2247" spans="4:27" s="43" customFormat="1" ht="15" customHeight="1">
      <c r="D2247" s="44"/>
      <c r="K2247" s="44"/>
      <c r="L2247" s="45"/>
      <c r="P2247" s="45"/>
      <c r="Q2247" s="48"/>
      <c r="R2247" s="44"/>
      <c r="T2247" s="67"/>
      <c r="X2247" s="46"/>
      <c r="Y2247" s="46"/>
      <c r="Z2247" s="46"/>
      <c r="AA2247" s="101"/>
    </row>
    <row r="2248" spans="4:27" s="43" customFormat="1" ht="15" customHeight="1">
      <c r="D2248" s="44"/>
      <c r="K2248" s="44"/>
      <c r="L2248" s="45"/>
      <c r="P2248" s="45"/>
      <c r="Q2248" s="48"/>
      <c r="R2248" s="44"/>
      <c r="T2248" s="67"/>
      <c r="X2248" s="46"/>
      <c r="Y2248" s="46"/>
      <c r="Z2248" s="46"/>
      <c r="AA2248" s="101"/>
    </row>
    <row r="2249" spans="4:27" s="43" customFormat="1" ht="15" customHeight="1">
      <c r="D2249" s="44"/>
      <c r="K2249" s="44"/>
      <c r="L2249" s="45"/>
      <c r="P2249" s="45"/>
      <c r="Q2249" s="48"/>
      <c r="R2249" s="44"/>
      <c r="T2249" s="67"/>
      <c r="X2249" s="46"/>
      <c r="Y2249" s="46"/>
      <c r="Z2249" s="46"/>
      <c r="AA2249" s="101"/>
    </row>
    <row r="2250" spans="4:27" s="43" customFormat="1" ht="15" customHeight="1">
      <c r="D2250" s="44"/>
      <c r="K2250" s="44"/>
      <c r="L2250" s="45"/>
      <c r="P2250" s="45"/>
      <c r="Q2250" s="48"/>
      <c r="R2250" s="44"/>
      <c r="T2250" s="67"/>
      <c r="X2250" s="46"/>
      <c r="Y2250" s="46"/>
      <c r="Z2250" s="46"/>
      <c r="AA2250" s="101"/>
    </row>
    <row r="2251" spans="4:27" s="43" customFormat="1" ht="15" customHeight="1">
      <c r="D2251" s="44"/>
      <c r="K2251" s="44"/>
      <c r="L2251" s="45"/>
      <c r="P2251" s="45"/>
      <c r="Q2251" s="48"/>
      <c r="R2251" s="44"/>
      <c r="T2251" s="44"/>
      <c r="X2251" s="46"/>
      <c r="Y2251" s="46"/>
      <c r="Z2251" s="46"/>
      <c r="AA2251" s="101"/>
    </row>
    <row r="2252" spans="4:27" s="43" customFormat="1" ht="15" customHeight="1">
      <c r="D2252" s="44"/>
      <c r="K2252" s="44"/>
      <c r="L2252" s="45"/>
      <c r="P2252" s="45"/>
      <c r="Q2252" s="48"/>
      <c r="R2252" s="44"/>
      <c r="T2252" s="44"/>
      <c r="X2252" s="46"/>
      <c r="Y2252" s="46"/>
      <c r="Z2252" s="46"/>
      <c r="AA2252" s="101"/>
    </row>
    <row r="2253" spans="4:27" s="43" customFormat="1" ht="15" customHeight="1">
      <c r="D2253" s="44"/>
      <c r="K2253" s="44"/>
      <c r="L2253" s="45"/>
      <c r="P2253" s="45"/>
      <c r="Q2253" s="48"/>
      <c r="R2253" s="44"/>
      <c r="T2253" s="44"/>
      <c r="X2253" s="46"/>
      <c r="Y2253" s="46"/>
      <c r="Z2253" s="46"/>
      <c r="AA2253" s="101"/>
    </row>
    <row r="2254" spans="4:27" s="43" customFormat="1" ht="15" customHeight="1">
      <c r="D2254" s="44"/>
      <c r="K2254" s="44"/>
      <c r="L2254" s="45"/>
      <c r="P2254" s="45"/>
      <c r="Q2254" s="48"/>
      <c r="R2254" s="44"/>
      <c r="T2254" s="44"/>
      <c r="X2254" s="46"/>
      <c r="Y2254" s="46"/>
      <c r="Z2254" s="46"/>
      <c r="AA2254" s="101"/>
    </row>
    <row r="2255" spans="4:27" s="43" customFormat="1" ht="15" customHeight="1">
      <c r="D2255" s="44"/>
      <c r="K2255" s="44"/>
      <c r="L2255" s="45"/>
      <c r="P2255" s="45"/>
      <c r="Q2255" s="48"/>
      <c r="R2255" s="44"/>
      <c r="T2255" s="44"/>
      <c r="X2255" s="46"/>
      <c r="Y2255" s="46"/>
      <c r="Z2255" s="46"/>
      <c r="AA2255" s="101"/>
    </row>
    <row r="2256" spans="4:27" s="43" customFormat="1" ht="15" customHeight="1">
      <c r="D2256" s="44"/>
      <c r="K2256" s="44"/>
      <c r="L2256" s="45"/>
      <c r="P2256" s="45"/>
      <c r="Q2256" s="48"/>
      <c r="R2256" s="44"/>
      <c r="T2256" s="44"/>
      <c r="X2256" s="46"/>
      <c r="Y2256" s="46"/>
      <c r="Z2256" s="46"/>
      <c r="AA2256" s="101"/>
    </row>
    <row r="2257" spans="4:27" s="43" customFormat="1" ht="15" customHeight="1">
      <c r="D2257" s="44"/>
      <c r="K2257" s="44"/>
      <c r="L2257" s="45"/>
      <c r="P2257" s="45"/>
      <c r="Q2257" s="48"/>
      <c r="R2257" s="44"/>
      <c r="T2257" s="44"/>
      <c r="X2257" s="46"/>
      <c r="Y2257" s="46"/>
      <c r="Z2257" s="46"/>
      <c r="AA2257" s="101"/>
    </row>
    <row r="2258" spans="4:27" s="43" customFormat="1" ht="15" customHeight="1">
      <c r="D2258" s="44"/>
      <c r="K2258" s="44"/>
      <c r="L2258" s="45"/>
      <c r="P2258" s="45"/>
      <c r="Q2258" s="48"/>
      <c r="R2258" s="44"/>
      <c r="T2258" s="44"/>
      <c r="X2258" s="46"/>
      <c r="Y2258" s="46"/>
      <c r="Z2258" s="46"/>
      <c r="AA2258" s="101"/>
    </row>
    <row r="2259" spans="4:27" s="43" customFormat="1" ht="15" customHeight="1">
      <c r="D2259" s="44"/>
      <c r="K2259" s="44"/>
      <c r="L2259" s="45"/>
      <c r="P2259" s="45"/>
      <c r="Q2259" s="48"/>
      <c r="R2259" s="44"/>
      <c r="T2259" s="44"/>
      <c r="X2259" s="46"/>
      <c r="Y2259" s="46"/>
      <c r="Z2259" s="46"/>
      <c r="AA2259" s="101"/>
    </row>
    <row r="2260" spans="4:27" s="43" customFormat="1" ht="15" customHeight="1">
      <c r="D2260" s="44"/>
      <c r="K2260" s="44"/>
      <c r="L2260" s="45"/>
      <c r="P2260" s="45"/>
      <c r="Q2260" s="48"/>
      <c r="R2260" s="44"/>
      <c r="T2260" s="44"/>
      <c r="X2260" s="46"/>
      <c r="Y2260" s="46"/>
      <c r="Z2260" s="46"/>
      <c r="AA2260" s="101"/>
    </row>
    <row r="2261" spans="4:27" s="43" customFormat="1" ht="15" customHeight="1">
      <c r="D2261" s="44"/>
      <c r="K2261" s="44"/>
      <c r="L2261" s="45"/>
      <c r="P2261" s="45"/>
      <c r="Q2261" s="48"/>
      <c r="R2261" s="44"/>
      <c r="T2261" s="44"/>
      <c r="X2261" s="46"/>
      <c r="Y2261" s="46"/>
      <c r="Z2261" s="46"/>
      <c r="AA2261" s="101"/>
    </row>
    <row r="2262" spans="4:27" s="43" customFormat="1" ht="15" customHeight="1">
      <c r="D2262" s="44"/>
      <c r="K2262" s="44"/>
      <c r="L2262" s="45"/>
      <c r="P2262" s="45"/>
      <c r="Q2262" s="48"/>
      <c r="R2262" s="44"/>
      <c r="T2262" s="44"/>
      <c r="X2262" s="46"/>
      <c r="Y2262" s="46"/>
      <c r="Z2262" s="46"/>
      <c r="AA2262" s="101"/>
    </row>
    <row r="2263" spans="4:27" s="43" customFormat="1" ht="15" customHeight="1">
      <c r="D2263" s="44"/>
      <c r="K2263" s="44"/>
      <c r="L2263" s="45"/>
      <c r="P2263" s="45"/>
      <c r="Q2263" s="48"/>
      <c r="R2263" s="44"/>
      <c r="T2263" s="44"/>
      <c r="X2263" s="46"/>
      <c r="Y2263" s="46"/>
      <c r="Z2263" s="46"/>
      <c r="AA2263" s="101"/>
    </row>
    <row r="2264" spans="4:27" s="43" customFormat="1" ht="15" customHeight="1">
      <c r="D2264" s="44"/>
      <c r="K2264" s="44"/>
      <c r="L2264" s="45"/>
      <c r="P2264" s="45"/>
      <c r="Q2264" s="48"/>
      <c r="R2264" s="44"/>
      <c r="T2264" s="44"/>
      <c r="X2264" s="46"/>
      <c r="Y2264" s="46"/>
      <c r="Z2264" s="46"/>
      <c r="AA2264" s="101"/>
    </row>
    <row r="2265" spans="4:27" s="43" customFormat="1" ht="15" customHeight="1">
      <c r="D2265" s="44"/>
      <c r="K2265" s="44"/>
      <c r="L2265" s="45"/>
      <c r="P2265" s="45"/>
      <c r="Q2265" s="48"/>
      <c r="R2265" s="44"/>
      <c r="T2265" s="44"/>
      <c r="X2265" s="46"/>
      <c r="Y2265" s="46"/>
      <c r="Z2265" s="46"/>
      <c r="AA2265" s="101"/>
    </row>
    <row r="2266" spans="4:27" s="43" customFormat="1" ht="15" customHeight="1">
      <c r="D2266" s="44"/>
      <c r="K2266" s="44"/>
      <c r="L2266" s="45"/>
      <c r="P2266" s="45"/>
      <c r="Q2266" s="48"/>
      <c r="R2266" s="44"/>
      <c r="T2266" s="44"/>
      <c r="X2266" s="46"/>
      <c r="Y2266" s="46"/>
      <c r="Z2266" s="46"/>
      <c r="AA2266" s="101"/>
    </row>
    <row r="2267" spans="4:27" s="43" customFormat="1" ht="15" customHeight="1">
      <c r="D2267" s="44"/>
      <c r="K2267" s="44"/>
      <c r="L2267" s="45"/>
      <c r="P2267" s="45"/>
      <c r="Q2267" s="48"/>
      <c r="R2267" s="44"/>
      <c r="T2267" s="44"/>
      <c r="X2267" s="46"/>
      <c r="Y2267" s="46"/>
      <c r="Z2267" s="46"/>
      <c r="AA2267" s="101"/>
    </row>
    <row r="2268" spans="4:27" s="43" customFormat="1" ht="15" customHeight="1">
      <c r="D2268" s="44"/>
      <c r="K2268" s="44"/>
      <c r="L2268" s="45"/>
      <c r="P2268" s="45"/>
      <c r="Q2268" s="48"/>
      <c r="R2268" s="44"/>
      <c r="T2268" s="44"/>
      <c r="X2268" s="46"/>
      <c r="Y2268" s="46"/>
      <c r="Z2268" s="46"/>
      <c r="AA2268" s="101"/>
    </row>
    <row r="2269" spans="4:27" s="43" customFormat="1" ht="15" customHeight="1">
      <c r="D2269" s="44"/>
      <c r="K2269" s="44"/>
      <c r="L2269" s="45"/>
      <c r="P2269" s="45"/>
      <c r="Q2269" s="48"/>
      <c r="R2269" s="44"/>
      <c r="T2269" s="44"/>
      <c r="X2269" s="46"/>
      <c r="Y2269" s="46"/>
      <c r="Z2269" s="46"/>
      <c r="AA2269" s="101"/>
    </row>
    <row r="2270" spans="4:27" s="43" customFormat="1" ht="15" customHeight="1">
      <c r="D2270" s="44"/>
      <c r="K2270" s="44"/>
      <c r="L2270" s="45"/>
      <c r="P2270" s="45"/>
      <c r="Q2270" s="48"/>
      <c r="R2270" s="44"/>
      <c r="T2270" s="44"/>
      <c r="X2270" s="46"/>
      <c r="Y2270" s="46"/>
      <c r="Z2270" s="46"/>
      <c r="AA2270" s="101"/>
    </row>
    <row r="2271" spans="4:27" s="43" customFormat="1" ht="15" customHeight="1">
      <c r="D2271" s="44"/>
      <c r="K2271" s="44"/>
      <c r="L2271" s="45"/>
      <c r="P2271" s="45"/>
      <c r="Q2271" s="48"/>
      <c r="R2271" s="44"/>
      <c r="T2271" s="44"/>
      <c r="X2271" s="46"/>
      <c r="Y2271" s="46"/>
      <c r="Z2271" s="46"/>
      <c r="AA2271" s="101"/>
    </row>
    <row r="2272" spans="4:27" s="43" customFormat="1" ht="15" customHeight="1">
      <c r="D2272" s="44"/>
      <c r="K2272" s="44"/>
      <c r="L2272" s="45"/>
      <c r="P2272" s="45"/>
      <c r="Q2272" s="48"/>
      <c r="R2272" s="44"/>
      <c r="T2272" s="44"/>
      <c r="X2272" s="46"/>
      <c r="Y2272" s="46"/>
      <c r="Z2272" s="46"/>
      <c r="AA2272" s="101"/>
    </row>
    <row r="2273" spans="4:27" s="43" customFormat="1" ht="15" customHeight="1">
      <c r="D2273" s="44"/>
      <c r="K2273" s="44"/>
      <c r="L2273" s="45"/>
      <c r="P2273" s="45"/>
      <c r="Q2273" s="48"/>
      <c r="R2273" s="44"/>
      <c r="T2273" s="44"/>
      <c r="X2273" s="46"/>
      <c r="Y2273" s="46"/>
      <c r="Z2273" s="46"/>
      <c r="AA2273" s="101"/>
    </row>
    <row r="2274" spans="4:27" s="43" customFormat="1" ht="15" customHeight="1">
      <c r="D2274" s="44"/>
      <c r="K2274" s="44"/>
      <c r="L2274" s="45"/>
      <c r="P2274" s="45"/>
      <c r="Q2274" s="48"/>
      <c r="R2274" s="44"/>
      <c r="T2274" s="44"/>
      <c r="X2274" s="46"/>
      <c r="Y2274" s="46"/>
      <c r="Z2274" s="46"/>
      <c r="AA2274" s="101"/>
    </row>
    <row r="2275" spans="4:27" s="43" customFormat="1" ht="15" customHeight="1">
      <c r="D2275" s="44"/>
      <c r="K2275" s="44"/>
      <c r="L2275" s="45"/>
      <c r="P2275" s="45"/>
      <c r="Q2275" s="48"/>
      <c r="R2275" s="44"/>
      <c r="T2275" s="44"/>
      <c r="X2275" s="46"/>
      <c r="Y2275" s="46"/>
      <c r="Z2275" s="46"/>
      <c r="AA2275" s="101"/>
    </row>
    <row r="2276" spans="4:27" s="43" customFormat="1" ht="15" customHeight="1">
      <c r="D2276" s="44"/>
      <c r="K2276" s="44"/>
      <c r="L2276" s="45"/>
      <c r="P2276" s="45"/>
      <c r="Q2276" s="48"/>
      <c r="R2276" s="44"/>
      <c r="T2276" s="44"/>
      <c r="X2276" s="46"/>
      <c r="Y2276" s="46"/>
      <c r="Z2276" s="46"/>
      <c r="AA2276" s="101"/>
    </row>
    <row r="2277" spans="4:27" s="43" customFormat="1" ht="15" customHeight="1">
      <c r="D2277" s="44"/>
      <c r="K2277" s="44"/>
      <c r="L2277" s="45"/>
      <c r="P2277" s="45"/>
      <c r="Q2277" s="48"/>
      <c r="R2277" s="44"/>
      <c r="T2277" s="44"/>
      <c r="X2277" s="46"/>
      <c r="Y2277" s="46"/>
      <c r="Z2277" s="46"/>
      <c r="AA2277" s="101"/>
    </row>
    <row r="2278" spans="4:27" s="43" customFormat="1" ht="15" customHeight="1">
      <c r="D2278" s="44"/>
      <c r="K2278" s="44"/>
      <c r="L2278" s="45"/>
      <c r="P2278" s="45"/>
      <c r="Q2278" s="48"/>
      <c r="R2278" s="44"/>
      <c r="T2278" s="44"/>
      <c r="X2278" s="46"/>
      <c r="Y2278" s="46"/>
      <c r="Z2278" s="46"/>
      <c r="AA2278" s="101"/>
    </row>
    <row r="2279" spans="4:27" s="43" customFormat="1" ht="15" customHeight="1">
      <c r="D2279" s="44"/>
      <c r="K2279" s="44"/>
      <c r="L2279" s="45"/>
      <c r="P2279" s="45"/>
      <c r="Q2279" s="48"/>
      <c r="R2279" s="44"/>
      <c r="T2279" s="44"/>
      <c r="X2279" s="46"/>
      <c r="Y2279" s="46"/>
      <c r="Z2279" s="46"/>
      <c r="AA2279" s="101"/>
    </row>
    <row r="2280" spans="4:27" s="43" customFormat="1" ht="15" customHeight="1">
      <c r="D2280" s="44"/>
      <c r="K2280" s="44"/>
      <c r="L2280" s="45"/>
      <c r="P2280" s="45"/>
      <c r="Q2280" s="48"/>
      <c r="R2280" s="44"/>
      <c r="T2280" s="44"/>
      <c r="X2280" s="46"/>
      <c r="Y2280" s="46"/>
      <c r="Z2280" s="46"/>
      <c r="AA2280" s="101"/>
    </row>
    <row r="2281" spans="4:27" s="43" customFormat="1" ht="15" customHeight="1">
      <c r="D2281" s="44"/>
      <c r="K2281" s="44"/>
      <c r="L2281" s="45"/>
      <c r="P2281" s="45"/>
      <c r="Q2281" s="48"/>
      <c r="R2281" s="44"/>
      <c r="T2281" s="44"/>
      <c r="X2281" s="46"/>
      <c r="Y2281" s="46"/>
      <c r="Z2281" s="46"/>
      <c r="AA2281" s="101"/>
    </row>
    <row r="2282" spans="4:27" s="43" customFormat="1" ht="15" customHeight="1">
      <c r="D2282" s="44"/>
      <c r="K2282" s="44"/>
      <c r="L2282" s="45"/>
      <c r="P2282" s="45"/>
      <c r="Q2282" s="48"/>
      <c r="R2282" s="44"/>
      <c r="T2282" s="44"/>
      <c r="X2282" s="46"/>
      <c r="Y2282" s="46"/>
      <c r="Z2282" s="46"/>
      <c r="AA2282" s="101"/>
    </row>
    <row r="2283" spans="4:27" s="43" customFormat="1" ht="15" customHeight="1">
      <c r="D2283" s="44"/>
      <c r="K2283" s="44"/>
      <c r="L2283" s="45"/>
      <c r="P2283" s="45"/>
      <c r="Q2283" s="48"/>
      <c r="R2283" s="44"/>
      <c r="T2283" s="67"/>
      <c r="X2283" s="46"/>
      <c r="Y2283" s="46"/>
      <c r="Z2283" s="46"/>
      <c r="AA2283" s="101"/>
    </row>
    <row r="2284" spans="4:27" s="43" customFormat="1" ht="15" customHeight="1">
      <c r="D2284" s="44"/>
      <c r="K2284" s="44"/>
      <c r="L2284" s="45"/>
      <c r="P2284" s="45"/>
      <c r="Q2284" s="48"/>
      <c r="R2284" s="44"/>
      <c r="T2284" s="44"/>
      <c r="X2284" s="46"/>
      <c r="Y2284" s="46"/>
      <c r="Z2284" s="46"/>
      <c r="AA2284" s="101"/>
    </row>
    <row r="2285" spans="4:27" s="43" customFormat="1" ht="15" customHeight="1">
      <c r="D2285" s="44"/>
      <c r="K2285" s="44"/>
      <c r="L2285" s="45"/>
      <c r="P2285" s="45"/>
      <c r="Q2285" s="48"/>
      <c r="R2285" s="44"/>
      <c r="T2285" s="44"/>
      <c r="X2285" s="46"/>
      <c r="Y2285" s="46"/>
      <c r="Z2285" s="46"/>
      <c r="AA2285" s="101"/>
    </row>
    <row r="2286" spans="4:27" s="43" customFormat="1" ht="15" customHeight="1">
      <c r="D2286" s="44"/>
      <c r="K2286" s="44"/>
      <c r="L2286" s="45"/>
      <c r="P2286" s="45"/>
      <c r="Q2286" s="48"/>
      <c r="R2286" s="44"/>
      <c r="T2286" s="44"/>
      <c r="X2286" s="46"/>
      <c r="Y2286" s="46"/>
      <c r="Z2286" s="46"/>
      <c r="AA2286" s="101"/>
    </row>
    <row r="2287" spans="4:27" s="43" customFormat="1" ht="15" customHeight="1">
      <c r="D2287" s="44"/>
      <c r="K2287" s="44"/>
      <c r="L2287" s="45"/>
      <c r="P2287" s="45"/>
      <c r="Q2287" s="48"/>
      <c r="R2287" s="44"/>
      <c r="T2287" s="44"/>
      <c r="X2287" s="46"/>
      <c r="Y2287" s="46"/>
      <c r="Z2287" s="46"/>
      <c r="AA2287" s="101"/>
    </row>
    <row r="2288" spans="4:27" s="43" customFormat="1" ht="15" customHeight="1">
      <c r="D2288" s="44"/>
      <c r="K2288" s="44"/>
      <c r="L2288" s="45"/>
      <c r="P2288" s="45"/>
      <c r="Q2288" s="48"/>
      <c r="R2288" s="44"/>
      <c r="T2288" s="44"/>
      <c r="X2288" s="46"/>
      <c r="Y2288" s="46"/>
      <c r="Z2288" s="46"/>
      <c r="AA2288" s="101"/>
    </row>
    <row r="2289" spans="4:27" s="43" customFormat="1" ht="15" customHeight="1">
      <c r="D2289" s="44"/>
      <c r="K2289" s="44"/>
      <c r="L2289" s="45"/>
      <c r="P2289" s="45"/>
      <c r="Q2289" s="48"/>
      <c r="R2289" s="44"/>
      <c r="T2289" s="44"/>
      <c r="X2289" s="46"/>
      <c r="Y2289" s="46"/>
      <c r="Z2289" s="46"/>
      <c r="AA2289" s="101"/>
    </row>
    <row r="2290" spans="4:27" s="43" customFormat="1" ht="15" customHeight="1">
      <c r="D2290" s="44"/>
      <c r="K2290" s="44"/>
      <c r="L2290" s="45"/>
      <c r="P2290" s="45"/>
      <c r="Q2290" s="48"/>
      <c r="R2290" s="44"/>
      <c r="T2290" s="44"/>
      <c r="X2290" s="46"/>
      <c r="Y2290" s="46"/>
      <c r="Z2290" s="46"/>
      <c r="AA2290" s="101"/>
    </row>
    <row r="2291" spans="4:27" s="43" customFormat="1" ht="15" customHeight="1">
      <c r="D2291" s="44"/>
      <c r="K2291" s="44"/>
      <c r="L2291" s="45"/>
      <c r="P2291" s="45"/>
      <c r="Q2291" s="48"/>
      <c r="R2291" s="44"/>
      <c r="T2291" s="44"/>
      <c r="X2291" s="46"/>
      <c r="Y2291" s="46"/>
      <c r="Z2291" s="46"/>
      <c r="AA2291" s="101"/>
    </row>
    <row r="2292" spans="4:27" s="43" customFormat="1" ht="15" customHeight="1">
      <c r="D2292" s="44"/>
      <c r="K2292" s="44"/>
      <c r="L2292" s="45"/>
      <c r="P2292" s="45"/>
      <c r="Q2292" s="48"/>
      <c r="R2292" s="44"/>
      <c r="T2292" s="67"/>
      <c r="X2292" s="46"/>
      <c r="Y2292" s="46"/>
      <c r="Z2292" s="46"/>
      <c r="AA2292" s="101"/>
    </row>
    <row r="2293" spans="4:27" s="43" customFormat="1" ht="15" customHeight="1">
      <c r="D2293" s="44"/>
      <c r="K2293" s="44"/>
      <c r="L2293" s="45"/>
      <c r="P2293" s="45"/>
      <c r="Q2293" s="48"/>
      <c r="R2293" s="44"/>
      <c r="T2293" s="44"/>
      <c r="X2293" s="46"/>
      <c r="Y2293" s="46"/>
      <c r="Z2293" s="46"/>
      <c r="AA2293" s="101"/>
    </row>
    <row r="2294" spans="4:27" s="43" customFormat="1" ht="15" customHeight="1">
      <c r="D2294" s="44"/>
      <c r="K2294" s="44"/>
      <c r="L2294" s="45"/>
      <c r="P2294" s="45"/>
      <c r="Q2294" s="48"/>
      <c r="R2294" s="44"/>
      <c r="T2294" s="44"/>
      <c r="X2294" s="46"/>
      <c r="Y2294" s="46"/>
      <c r="Z2294" s="46"/>
      <c r="AA2294" s="101"/>
    </row>
    <row r="2295" spans="4:27" s="43" customFormat="1" ht="15" customHeight="1">
      <c r="D2295" s="44"/>
      <c r="K2295" s="44"/>
      <c r="L2295" s="45"/>
      <c r="P2295" s="45"/>
      <c r="Q2295" s="48"/>
      <c r="R2295" s="44"/>
      <c r="T2295" s="44"/>
      <c r="X2295" s="46"/>
      <c r="Y2295" s="46"/>
      <c r="Z2295" s="46"/>
      <c r="AA2295" s="101"/>
    </row>
    <row r="2296" spans="4:27" s="43" customFormat="1" ht="15" customHeight="1">
      <c r="D2296" s="44"/>
      <c r="K2296" s="44"/>
      <c r="L2296" s="45"/>
      <c r="P2296" s="45"/>
      <c r="Q2296" s="48"/>
      <c r="R2296" s="44"/>
      <c r="T2296" s="44"/>
      <c r="X2296" s="46"/>
      <c r="Y2296" s="46"/>
      <c r="Z2296" s="46"/>
      <c r="AA2296" s="101"/>
    </row>
    <row r="2297" spans="4:27" s="43" customFormat="1" ht="15" customHeight="1">
      <c r="D2297" s="44"/>
      <c r="K2297" s="44"/>
      <c r="L2297" s="45"/>
      <c r="P2297" s="45"/>
      <c r="Q2297" s="48"/>
      <c r="R2297" s="44"/>
      <c r="T2297" s="44"/>
      <c r="X2297" s="46"/>
      <c r="Y2297" s="46"/>
      <c r="Z2297" s="46"/>
      <c r="AA2297" s="101"/>
    </row>
    <row r="2298" spans="4:27" s="43" customFormat="1" ht="15" customHeight="1">
      <c r="D2298" s="44"/>
      <c r="K2298" s="44"/>
      <c r="L2298" s="45"/>
      <c r="P2298" s="45"/>
      <c r="Q2298" s="48"/>
      <c r="R2298" s="44"/>
      <c r="T2298" s="44"/>
      <c r="X2298" s="46"/>
      <c r="Y2298" s="46"/>
      <c r="Z2298" s="46"/>
      <c r="AA2298" s="101"/>
    </row>
    <row r="2299" spans="4:27" s="43" customFormat="1" ht="15" customHeight="1">
      <c r="D2299" s="44"/>
      <c r="K2299" s="44"/>
      <c r="L2299" s="45"/>
      <c r="P2299" s="45"/>
      <c r="Q2299" s="48"/>
      <c r="R2299" s="44"/>
      <c r="T2299" s="44"/>
      <c r="X2299" s="46"/>
      <c r="Y2299" s="46"/>
      <c r="Z2299" s="46"/>
      <c r="AA2299" s="101"/>
    </row>
    <row r="2300" spans="4:27" s="43" customFormat="1" ht="15" customHeight="1">
      <c r="D2300" s="44"/>
      <c r="K2300" s="44"/>
      <c r="L2300" s="45"/>
      <c r="P2300" s="45"/>
      <c r="Q2300" s="48"/>
      <c r="R2300" s="44"/>
      <c r="T2300" s="44"/>
      <c r="X2300" s="46"/>
      <c r="Y2300" s="46"/>
      <c r="Z2300" s="46"/>
      <c r="AA2300" s="101"/>
    </row>
    <row r="2301" spans="4:27" s="43" customFormat="1" ht="15" customHeight="1">
      <c r="D2301" s="44"/>
      <c r="K2301" s="44"/>
      <c r="L2301" s="45"/>
      <c r="P2301" s="45"/>
      <c r="Q2301" s="48"/>
      <c r="R2301" s="44"/>
      <c r="T2301" s="44"/>
      <c r="X2301" s="46"/>
      <c r="Y2301" s="46"/>
      <c r="Z2301" s="46"/>
      <c r="AA2301" s="101"/>
    </row>
    <row r="2302" spans="4:27" s="43" customFormat="1" ht="15" customHeight="1">
      <c r="D2302" s="44"/>
      <c r="K2302" s="44"/>
      <c r="L2302" s="45"/>
      <c r="P2302" s="45"/>
      <c r="Q2302" s="48"/>
      <c r="R2302" s="44"/>
      <c r="T2302" s="44"/>
      <c r="X2302" s="46"/>
      <c r="Y2302" s="46"/>
      <c r="Z2302" s="46"/>
      <c r="AA2302" s="101"/>
    </row>
    <row r="2303" spans="4:27" s="43" customFormat="1" ht="15" customHeight="1">
      <c r="D2303" s="44"/>
      <c r="K2303" s="44"/>
      <c r="L2303" s="45"/>
      <c r="P2303" s="45"/>
      <c r="Q2303" s="48"/>
      <c r="R2303" s="44"/>
      <c r="T2303" s="44"/>
      <c r="X2303" s="46"/>
      <c r="Y2303" s="46"/>
      <c r="Z2303" s="46"/>
      <c r="AA2303" s="101"/>
    </row>
    <row r="2304" spans="4:27" s="43" customFormat="1" ht="15" customHeight="1">
      <c r="D2304" s="44"/>
      <c r="K2304" s="44"/>
      <c r="L2304" s="45"/>
      <c r="P2304" s="45"/>
      <c r="Q2304" s="48"/>
      <c r="R2304" s="44"/>
      <c r="T2304" s="44"/>
      <c r="X2304" s="46"/>
      <c r="Y2304" s="46"/>
      <c r="Z2304" s="46"/>
      <c r="AA2304" s="101"/>
    </row>
    <row r="2305" spans="4:27" s="43" customFormat="1" ht="15" customHeight="1">
      <c r="D2305" s="44"/>
      <c r="K2305" s="44"/>
      <c r="L2305" s="45"/>
      <c r="P2305" s="45"/>
      <c r="Q2305" s="48"/>
      <c r="R2305" s="44"/>
      <c r="T2305" s="44"/>
      <c r="X2305" s="46"/>
      <c r="Y2305" s="46"/>
      <c r="Z2305" s="46"/>
      <c r="AA2305" s="101"/>
    </row>
    <row r="2306" spans="4:27" s="43" customFormat="1" ht="15" customHeight="1">
      <c r="D2306" s="44"/>
      <c r="K2306" s="44"/>
      <c r="L2306" s="45"/>
      <c r="P2306" s="45"/>
      <c r="Q2306" s="48"/>
      <c r="R2306" s="44"/>
      <c r="T2306" s="44"/>
      <c r="X2306" s="46"/>
      <c r="Y2306" s="46"/>
      <c r="Z2306" s="46"/>
      <c r="AA2306" s="101"/>
    </row>
    <row r="2307" spans="4:27" s="43" customFormat="1" ht="15" customHeight="1">
      <c r="D2307" s="44"/>
      <c r="K2307" s="44"/>
      <c r="L2307" s="45"/>
      <c r="P2307" s="45"/>
      <c r="Q2307" s="48"/>
      <c r="R2307" s="44"/>
      <c r="T2307" s="44"/>
      <c r="X2307" s="46"/>
      <c r="Y2307" s="46"/>
      <c r="Z2307" s="46"/>
      <c r="AA2307" s="101"/>
    </row>
    <row r="2308" spans="4:27" s="43" customFormat="1" ht="15" customHeight="1">
      <c r="D2308" s="44"/>
      <c r="K2308" s="44"/>
      <c r="L2308" s="45"/>
      <c r="P2308" s="45"/>
      <c r="Q2308" s="48"/>
      <c r="R2308" s="44"/>
      <c r="T2308" s="44"/>
      <c r="X2308" s="46"/>
      <c r="Y2308" s="46"/>
      <c r="Z2308" s="46"/>
      <c r="AA2308" s="101"/>
    </row>
    <row r="2309" spans="4:27" s="43" customFormat="1" ht="15" customHeight="1">
      <c r="D2309" s="44"/>
      <c r="K2309" s="44"/>
      <c r="L2309" s="45"/>
      <c r="P2309" s="45"/>
      <c r="Q2309" s="48"/>
      <c r="R2309" s="44"/>
      <c r="T2309" s="44"/>
      <c r="X2309" s="46"/>
      <c r="Y2309" s="46"/>
      <c r="Z2309" s="46"/>
      <c r="AA2309" s="101"/>
    </row>
    <row r="2310" spans="4:27" s="43" customFormat="1" ht="15" customHeight="1">
      <c r="D2310" s="44"/>
      <c r="K2310" s="44"/>
      <c r="L2310" s="45"/>
      <c r="P2310" s="45"/>
      <c r="Q2310" s="48"/>
      <c r="R2310" s="44"/>
      <c r="T2310" s="44"/>
      <c r="X2310" s="46"/>
      <c r="Y2310" s="46"/>
      <c r="Z2310" s="46"/>
      <c r="AA2310" s="101"/>
    </row>
    <row r="2311" spans="4:27" s="43" customFormat="1" ht="15" customHeight="1">
      <c r="D2311" s="44"/>
      <c r="K2311" s="44"/>
      <c r="L2311" s="45"/>
      <c r="P2311" s="45"/>
      <c r="Q2311" s="48"/>
      <c r="R2311" s="44"/>
      <c r="T2311" s="44"/>
      <c r="X2311" s="46"/>
      <c r="Y2311" s="46"/>
      <c r="Z2311" s="46"/>
      <c r="AA2311" s="101"/>
    </row>
    <row r="2312" spans="4:27" s="43" customFormat="1" ht="15" customHeight="1">
      <c r="D2312" s="44"/>
      <c r="K2312" s="44"/>
      <c r="L2312" s="45"/>
      <c r="P2312" s="45"/>
      <c r="Q2312" s="48"/>
      <c r="R2312" s="44"/>
      <c r="T2312" s="44"/>
      <c r="X2312" s="46"/>
      <c r="Y2312" s="46"/>
      <c r="Z2312" s="46"/>
      <c r="AA2312" s="101"/>
    </row>
    <row r="2313" spans="4:27" s="43" customFormat="1" ht="15" customHeight="1">
      <c r="D2313" s="44"/>
      <c r="K2313" s="44"/>
      <c r="L2313" s="45"/>
      <c r="P2313" s="45"/>
      <c r="Q2313" s="48"/>
      <c r="R2313" s="44"/>
      <c r="T2313" s="44"/>
      <c r="X2313" s="46"/>
      <c r="Y2313" s="46"/>
      <c r="Z2313" s="46"/>
      <c r="AA2313" s="101"/>
    </row>
    <row r="2314" spans="4:27" s="43" customFormat="1" ht="15" customHeight="1">
      <c r="D2314" s="44"/>
      <c r="K2314" s="44"/>
      <c r="L2314" s="45"/>
      <c r="P2314" s="45"/>
      <c r="Q2314" s="48"/>
      <c r="R2314" s="44"/>
      <c r="T2314" s="44"/>
      <c r="X2314" s="46"/>
      <c r="Y2314" s="46"/>
      <c r="Z2314" s="46"/>
      <c r="AA2314" s="101"/>
    </row>
    <row r="2315" spans="4:27" s="43" customFormat="1" ht="15" customHeight="1">
      <c r="D2315" s="44"/>
      <c r="K2315" s="44"/>
      <c r="L2315" s="45"/>
      <c r="P2315" s="45"/>
      <c r="Q2315" s="48"/>
      <c r="R2315" s="44"/>
      <c r="T2315" s="44"/>
      <c r="X2315" s="46"/>
      <c r="Y2315" s="46"/>
      <c r="Z2315" s="46"/>
      <c r="AA2315" s="101"/>
    </row>
    <row r="2316" spans="4:27" s="43" customFormat="1" ht="15" customHeight="1">
      <c r="D2316" s="44"/>
      <c r="K2316" s="44"/>
      <c r="L2316" s="45"/>
      <c r="P2316" s="45"/>
      <c r="Q2316" s="48"/>
      <c r="R2316" s="44"/>
      <c r="T2316" s="44"/>
      <c r="X2316" s="46"/>
      <c r="Y2316" s="46"/>
      <c r="Z2316" s="46"/>
      <c r="AA2316" s="101"/>
    </row>
    <row r="2317" spans="4:27" s="43" customFormat="1" ht="15" customHeight="1">
      <c r="D2317" s="44"/>
      <c r="K2317" s="44"/>
      <c r="L2317" s="45"/>
      <c r="P2317" s="45"/>
      <c r="Q2317" s="48"/>
      <c r="R2317" s="44"/>
      <c r="T2317" s="44"/>
      <c r="X2317" s="46"/>
      <c r="Y2317" s="46"/>
      <c r="Z2317" s="46"/>
      <c r="AA2317" s="101"/>
    </row>
    <row r="2318" spans="4:27" s="43" customFormat="1" ht="15" customHeight="1">
      <c r="D2318" s="44"/>
      <c r="K2318" s="44"/>
      <c r="L2318" s="45"/>
      <c r="P2318" s="45"/>
      <c r="Q2318" s="48"/>
      <c r="R2318" s="44"/>
      <c r="T2318" s="44"/>
      <c r="X2318" s="46"/>
      <c r="Y2318" s="46"/>
      <c r="Z2318" s="46"/>
      <c r="AA2318" s="101"/>
    </row>
    <row r="2319" spans="4:27" s="43" customFormat="1" ht="15" customHeight="1">
      <c r="D2319" s="44"/>
      <c r="K2319" s="44"/>
      <c r="L2319" s="45"/>
      <c r="P2319" s="45"/>
      <c r="Q2319" s="48"/>
      <c r="R2319" s="44"/>
      <c r="T2319" s="44"/>
      <c r="X2319" s="46"/>
      <c r="Y2319" s="46"/>
      <c r="Z2319" s="46"/>
      <c r="AA2319" s="101"/>
    </row>
    <row r="2320" spans="4:27" s="43" customFormat="1" ht="15" customHeight="1">
      <c r="D2320" s="44"/>
      <c r="K2320" s="44"/>
      <c r="L2320" s="45"/>
      <c r="P2320" s="45"/>
      <c r="Q2320" s="48"/>
      <c r="R2320" s="44"/>
      <c r="T2320" s="44"/>
      <c r="X2320" s="46"/>
      <c r="Y2320" s="46"/>
      <c r="Z2320" s="46"/>
      <c r="AA2320" s="101"/>
    </row>
    <row r="2321" spans="4:27" s="43" customFormat="1" ht="15" customHeight="1">
      <c r="D2321" s="44"/>
      <c r="K2321" s="44"/>
      <c r="L2321" s="45"/>
      <c r="P2321" s="45"/>
      <c r="Q2321" s="48"/>
      <c r="R2321" s="44"/>
      <c r="T2321" s="44"/>
      <c r="X2321" s="46"/>
      <c r="Y2321" s="46"/>
      <c r="Z2321" s="46"/>
      <c r="AA2321" s="101"/>
    </row>
    <row r="2322" spans="4:27" s="43" customFormat="1" ht="15" customHeight="1">
      <c r="D2322" s="44"/>
      <c r="K2322" s="44"/>
      <c r="L2322" s="45"/>
      <c r="P2322" s="45"/>
      <c r="Q2322" s="48"/>
      <c r="R2322" s="44"/>
      <c r="T2322" s="44"/>
      <c r="X2322" s="46"/>
      <c r="Y2322" s="46"/>
      <c r="Z2322" s="46"/>
      <c r="AA2322" s="101"/>
    </row>
    <row r="2323" spans="4:27" s="43" customFormat="1" ht="15" customHeight="1">
      <c r="D2323" s="44"/>
      <c r="K2323" s="44"/>
      <c r="L2323" s="45"/>
      <c r="P2323" s="45"/>
      <c r="Q2323" s="48"/>
      <c r="R2323" s="44"/>
      <c r="T2323" s="44"/>
      <c r="X2323" s="46"/>
      <c r="Y2323" s="46"/>
      <c r="Z2323" s="46"/>
      <c r="AA2323" s="101"/>
    </row>
    <row r="2324" spans="4:27" s="43" customFormat="1" ht="15" customHeight="1">
      <c r="D2324" s="44"/>
      <c r="K2324" s="44"/>
      <c r="L2324" s="45"/>
      <c r="P2324" s="45"/>
      <c r="Q2324" s="48"/>
      <c r="R2324" s="44"/>
      <c r="T2324" s="44"/>
      <c r="X2324" s="46"/>
      <c r="Y2324" s="46"/>
      <c r="Z2324" s="46"/>
      <c r="AA2324" s="101"/>
    </row>
    <row r="2325" spans="4:27" s="43" customFormat="1" ht="15" customHeight="1">
      <c r="D2325" s="44"/>
      <c r="K2325" s="44"/>
      <c r="L2325" s="45"/>
      <c r="P2325" s="45"/>
      <c r="Q2325" s="48"/>
      <c r="R2325" s="44"/>
      <c r="T2325" s="44"/>
      <c r="X2325" s="46"/>
      <c r="Y2325" s="46"/>
      <c r="Z2325" s="46"/>
      <c r="AA2325" s="101"/>
    </row>
    <row r="2326" spans="4:27" s="43" customFormat="1" ht="15" customHeight="1">
      <c r="D2326" s="44"/>
      <c r="K2326" s="44"/>
      <c r="L2326" s="45"/>
      <c r="P2326" s="45"/>
      <c r="Q2326" s="48"/>
      <c r="R2326" s="44"/>
      <c r="T2326" s="44"/>
      <c r="X2326" s="46"/>
      <c r="Y2326" s="46"/>
      <c r="Z2326" s="46"/>
      <c r="AA2326" s="101"/>
    </row>
    <row r="2327" spans="4:27" s="43" customFormat="1" ht="15" customHeight="1">
      <c r="D2327" s="44"/>
      <c r="K2327" s="44"/>
      <c r="L2327" s="45"/>
      <c r="P2327" s="45"/>
      <c r="Q2327" s="48"/>
      <c r="R2327" s="44"/>
      <c r="T2327" s="44"/>
      <c r="X2327" s="46"/>
      <c r="Y2327" s="46"/>
      <c r="Z2327" s="46"/>
      <c r="AA2327" s="101"/>
    </row>
    <row r="2328" spans="4:27" s="43" customFormat="1">
      <c r="D2328" s="44"/>
      <c r="K2328" s="44"/>
      <c r="L2328" s="45"/>
      <c r="P2328" s="45"/>
      <c r="Q2328" s="48"/>
      <c r="R2328" s="44"/>
      <c r="T2328" s="44"/>
      <c r="X2328" s="99"/>
      <c r="Y2328" s="46"/>
      <c r="Z2328" s="46"/>
      <c r="AA2328" s="101"/>
    </row>
    <row r="2329" spans="4:27" s="43" customFormat="1" ht="15" customHeight="1">
      <c r="D2329" s="44"/>
      <c r="K2329" s="44"/>
      <c r="L2329" s="45"/>
      <c r="P2329" s="45"/>
      <c r="Q2329" s="48"/>
      <c r="R2329" s="44"/>
      <c r="T2329" s="44"/>
      <c r="X2329" s="46"/>
      <c r="Y2329" s="46"/>
      <c r="Z2329" s="46"/>
      <c r="AA2329" s="101"/>
    </row>
    <row r="2330" spans="4:27" s="43" customFormat="1" ht="15" customHeight="1">
      <c r="D2330" s="44"/>
      <c r="K2330" s="44"/>
      <c r="L2330" s="45"/>
      <c r="P2330" s="45"/>
      <c r="Q2330" s="48"/>
      <c r="R2330" s="44"/>
      <c r="T2330" s="44"/>
      <c r="X2330" s="46"/>
      <c r="Y2330" s="46"/>
      <c r="Z2330" s="46"/>
      <c r="AA2330" s="101"/>
    </row>
    <row r="2331" spans="4:27" s="43" customFormat="1" ht="15" customHeight="1">
      <c r="D2331" s="44"/>
      <c r="K2331" s="44"/>
      <c r="L2331" s="45"/>
      <c r="P2331" s="45"/>
      <c r="Q2331" s="48"/>
      <c r="R2331" s="44"/>
      <c r="T2331" s="67"/>
      <c r="X2331" s="46"/>
      <c r="Y2331" s="46"/>
      <c r="Z2331" s="46"/>
      <c r="AA2331" s="101"/>
    </row>
    <row r="2332" spans="4:27" s="43" customFormat="1" ht="15" customHeight="1">
      <c r="D2332" s="44"/>
      <c r="K2332" s="44"/>
      <c r="L2332" s="45"/>
      <c r="P2332" s="45"/>
      <c r="Q2332" s="48"/>
      <c r="R2332" s="44"/>
      <c r="T2332" s="67"/>
      <c r="X2332" s="46"/>
      <c r="Y2332" s="46"/>
      <c r="Z2332" s="46"/>
      <c r="AA2332" s="101"/>
    </row>
    <row r="2333" spans="4:27" s="43" customFormat="1" ht="15" customHeight="1">
      <c r="D2333" s="44"/>
      <c r="K2333" s="44"/>
      <c r="L2333" s="45"/>
      <c r="P2333" s="45"/>
      <c r="Q2333" s="48"/>
      <c r="R2333" s="44"/>
      <c r="T2333" s="67"/>
      <c r="X2333" s="46"/>
      <c r="Y2333" s="46"/>
      <c r="Z2333" s="46"/>
      <c r="AA2333" s="101"/>
    </row>
    <row r="2334" spans="4:27" s="43" customFormat="1" ht="15" customHeight="1">
      <c r="D2334" s="44"/>
      <c r="K2334" s="44"/>
      <c r="L2334" s="45"/>
      <c r="P2334" s="45"/>
      <c r="Q2334" s="48"/>
      <c r="R2334" s="44"/>
      <c r="T2334" s="67"/>
      <c r="X2334" s="46"/>
      <c r="Y2334" s="46"/>
      <c r="Z2334" s="46"/>
      <c r="AA2334" s="101"/>
    </row>
    <row r="2335" spans="4:27" s="43" customFormat="1" ht="15" customHeight="1">
      <c r="D2335" s="44"/>
      <c r="K2335" s="44"/>
      <c r="L2335" s="45"/>
      <c r="P2335" s="45"/>
      <c r="Q2335" s="48"/>
      <c r="R2335" s="44"/>
      <c r="T2335" s="67"/>
      <c r="X2335" s="46"/>
      <c r="Y2335" s="46"/>
      <c r="Z2335" s="46"/>
      <c r="AA2335" s="101"/>
    </row>
    <row r="2336" spans="4:27" s="43" customFormat="1" ht="15" customHeight="1">
      <c r="D2336" s="44"/>
      <c r="K2336" s="44"/>
      <c r="L2336" s="45"/>
      <c r="P2336" s="45"/>
      <c r="Q2336" s="48"/>
      <c r="R2336" s="44"/>
      <c r="T2336" s="67"/>
      <c r="X2336" s="46"/>
      <c r="Y2336" s="46"/>
      <c r="Z2336" s="46"/>
      <c r="AA2336" s="101"/>
    </row>
    <row r="2337" spans="4:27" s="43" customFormat="1" ht="15" customHeight="1">
      <c r="D2337" s="44"/>
      <c r="K2337" s="44"/>
      <c r="L2337" s="45"/>
      <c r="P2337" s="45"/>
      <c r="Q2337" s="48"/>
      <c r="R2337" s="44"/>
      <c r="T2337" s="44"/>
      <c r="X2337" s="46"/>
      <c r="Y2337" s="46"/>
      <c r="Z2337" s="46"/>
      <c r="AA2337" s="101"/>
    </row>
    <row r="2338" spans="4:27" s="43" customFormat="1" ht="15" customHeight="1">
      <c r="D2338" s="44"/>
      <c r="K2338" s="44"/>
      <c r="L2338" s="45"/>
      <c r="P2338" s="45"/>
      <c r="Q2338" s="48"/>
      <c r="R2338" s="44"/>
      <c r="T2338" s="44"/>
      <c r="X2338" s="46"/>
      <c r="Y2338" s="46"/>
      <c r="Z2338" s="46"/>
      <c r="AA2338" s="101"/>
    </row>
    <row r="2339" spans="4:27" s="43" customFormat="1">
      <c r="D2339" s="44"/>
      <c r="K2339" s="44"/>
      <c r="L2339" s="45"/>
      <c r="P2339" s="45"/>
      <c r="Q2339" s="48"/>
      <c r="R2339" s="44"/>
      <c r="T2339" s="44"/>
      <c r="X2339" s="99"/>
      <c r="Y2339" s="46"/>
      <c r="Z2339" s="46"/>
      <c r="AA2339" s="101"/>
    </row>
    <row r="2340" spans="4:27" s="43" customFormat="1">
      <c r="D2340" s="44"/>
      <c r="K2340" s="44"/>
      <c r="L2340" s="45"/>
      <c r="P2340" s="45"/>
      <c r="Q2340" s="48"/>
      <c r="R2340" s="44"/>
      <c r="T2340" s="44"/>
      <c r="X2340" s="99"/>
      <c r="Y2340" s="46"/>
      <c r="Z2340" s="46"/>
      <c r="AA2340" s="101"/>
    </row>
    <row r="2341" spans="4:27" s="43" customFormat="1">
      <c r="D2341" s="44"/>
      <c r="K2341" s="44"/>
      <c r="L2341" s="45"/>
      <c r="P2341" s="45"/>
      <c r="Q2341" s="48"/>
      <c r="R2341" s="44"/>
      <c r="T2341" s="67"/>
      <c r="X2341" s="99"/>
      <c r="Y2341" s="46"/>
      <c r="Z2341" s="46"/>
      <c r="AA2341" s="101"/>
    </row>
    <row r="2342" spans="4:27" s="43" customFormat="1" ht="15" customHeight="1">
      <c r="D2342" s="44"/>
      <c r="K2342" s="44"/>
      <c r="L2342" s="45"/>
      <c r="P2342" s="45"/>
      <c r="Q2342" s="48"/>
      <c r="R2342" s="44"/>
      <c r="T2342" s="44"/>
      <c r="X2342" s="46"/>
      <c r="Y2342" s="46"/>
      <c r="Z2342" s="46"/>
      <c r="AA2342" s="101"/>
    </row>
    <row r="2343" spans="4:27" s="43" customFormat="1" ht="15" customHeight="1">
      <c r="D2343" s="44"/>
      <c r="K2343" s="44"/>
      <c r="L2343" s="45"/>
      <c r="P2343" s="45"/>
      <c r="Q2343" s="48"/>
      <c r="R2343" s="44"/>
      <c r="T2343" s="44"/>
      <c r="X2343" s="46"/>
      <c r="Y2343" s="46"/>
      <c r="Z2343" s="46"/>
      <c r="AA2343" s="101"/>
    </row>
    <row r="2344" spans="4:27" s="43" customFormat="1" ht="15" customHeight="1">
      <c r="D2344" s="44"/>
      <c r="K2344" s="44"/>
      <c r="L2344" s="45"/>
      <c r="P2344" s="45"/>
      <c r="Q2344" s="48"/>
      <c r="R2344" s="44"/>
      <c r="T2344" s="44"/>
      <c r="X2344" s="46"/>
      <c r="Y2344" s="46"/>
      <c r="Z2344" s="46"/>
      <c r="AA2344" s="101"/>
    </row>
    <row r="2345" spans="4:27" s="43" customFormat="1" ht="15" customHeight="1">
      <c r="D2345" s="44"/>
      <c r="K2345" s="44"/>
      <c r="L2345" s="45"/>
      <c r="P2345" s="45"/>
      <c r="Q2345" s="48"/>
      <c r="R2345" s="44"/>
      <c r="T2345" s="44"/>
      <c r="X2345" s="46"/>
      <c r="Y2345" s="46"/>
      <c r="Z2345" s="46"/>
      <c r="AA2345" s="101"/>
    </row>
    <row r="2346" spans="4:27" s="43" customFormat="1" ht="15" customHeight="1">
      <c r="D2346" s="44"/>
      <c r="K2346" s="44"/>
      <c r="L2346" s="45"/>
      <c r="P2346" s="45"/>
      <c r="Q2346" s="48"/>
      <c r="R2346" s="44"/>
      <c r="T2346" s="44"/>
      <c r="X2346" s="46"/>
      <c r="Y2346" s="46"/>
      <c r="Z2346" s="46"/>
      <c r="AA2346" s="101"/>
    </row>
    <row r="2347" spans="4:27" s="43" customFormat="1" ht="15" customHeight="1">
      <c r="D2347" s="44"/>
      <c r="K2347" s="44"/>
      <c r="L2347" s="45"/>
      <c r="P2347" s="45"/>
      <c r="Q2347" s="48"/>
      <c r="R2347" s="44"/>
      <c r="T2347" s="44"/>
      <c r="X2347" s="46"/>
      <c r="Y2347" s="46"/>
      <c r="Z2347" s="46"/>
      <c r="AA2347" s="101"/>
    </row>
    <row r="2348" spans="4:27" s="43" customFormat="1" ht="15" customHeight="1">
      <c r="D2348" s="44"/>
      <c r="K2348" s="44"/>
      <c r="L2348" s="45"/>
      <c r="P2348" s="45"/>
      <c r="Q2348" s="48"/>
      <c r="R2348" s="44"/>
      <c r="T2348" s="44"/>
      <c r="X2348" s="46"/>
      <c r="Y2348" s="46"/>
      <c r="Z2348" s="46"/>
      <c r="AA2348" s="101"/>
    </row>
    <row r="2349" spans="4:27" s="43" customFormat="1" ht="15" customHeight="1">
      <c r="D2349" s="44"/>
      <c r="K2349" s="44"/>
      <c r="L2349" s="45"/>
      <c r="P2349" s="45"/>
      <c r="Q2349" s="48"/>
      <c r="R2349" s="44"/>
      <c r="T2349" s="44"/>
      <c r="X2349" s="46"/>
      <c r="Y2349" s="46"/>
      <c r="Z2349" s="46"/>
      <c r="AA2349" s="101"/>
    </row>
    <row r="2350" spans="4:27" s="43" customFormat="1" ht="15" customHeight="1">
      <c r="D2350" s="44"/>
      <c r="K2350" s="44"/>
      <c r="L2350" s="45"/>
      <c r="P2350" s="45"/>
      <c r="Q2350" s="48"/>
      <c r="R2350" s="44"/>
      <c r="T2350" s="44"/>
      <c r="X2350" s="46"/>
      <c r="Y2350" s="46"/>
      <c r="Z2350" s="46"/>
      <c r="AA2350" s="101"/>
    </row>
    <row r="2351" spans="4:27" s="43" customFormat="1" ht="15" customHeight="1">
      <c r="D2351" s="44"/>
      <c r="K2351" s="44"/>
      <c r="L2351" s="45"/>
      <c r="P2351" s="45"/>
      <c r="Q2351" s="48"/>
      <c r="R2351" s="44"/>
      <c r="T2351" s="44"/>
      <c r="X2351" s="46"/>
      <c r="Y2351" s="46"/>
      <c r="Z2351" s="46"/>
      <c r="AA2351" s="101"/>
    </row>
    <row r="2352" spans="4:27" s="43" customFormat="1">
      <c r="D2352" s="44"/>
      <c r="K2352" s="44"/>
      <c r="L2352" s="45"/>
      <c r="P2352" s="45"/>
      <c r="Q2352" s="48"/>
      <c r="R2352" s="44"/>
      <c r="T2352" s="67"/>
      <c r="X2352" s="99"/>
      <c r="Y2352" s="46"/>
      <c r="Z2352" s="46"/>
      <c r="AA2352" s="101"/>
    </row>
    <row r="2353" spans="4:27" s="43" customFormat="1">
      <c r="D2353" s="44"/>
      <c r="K2353" s="44"/>
      <c r="L2353" s="45"/>
      <c r="P2353" s="45"/>
      <c r="Q2353" s="48"/>
      <c r="R2353" s="44"/>
      <c r="T2353" s="67"/>
      <c r="X2353" s="99"/>
      <c r="Y2353" s="46"/>
      <c r="Z2353" s="46"/>
      <c r="AA2353" s="101"/>
    </row>
    <row r="2354" spans="4:27" s="43" customFormat="1" ht="15" customHeight="1">
      <c r="D2354" s="44"/>
      <c r="K2354" s="44"/>
      <c r="L2354" s="45"/>
      <c r="P2354" s="45"/>
      <c r="Q2354" s="48"/>
      <c r="R2354" s="44"/>
      <c r="T2354" s="44"/>
      <c r="X2354" s="46"/>
      <c r="Y2354" s="46"/>
      <c r="Z2354" s="46"/>
      <c r="AA2354" s="101"/>
    </row>
    <row r="2355" spans="4:27" s="43" customFormat="1" ht="15" customHeight="1">
      <c r="D2355" s="44"/>
      <c r="K2355" s="44"/>
      <c r="L2355" s="45"/>
      <c r="P2355" s="45"/>
      <c r="Q2355" s="48"/>
      <c r="R2355" s="44"/>
      <c r="T2355" s="67"/>
      <c r="X2355" s="46"/>
      <c r="Y2355" s="46"/>
      <c r="Z2355" s="46"/>
      <c r="AA2355" s="101"/>
    </row>
    <row r="2356" spans="4:27" s="43" customFormat="1" ht="15" customHeight="1">
      <c r="D2356" s="44"/>
      <c r="K2356" s="44"/>
      <c r="L2356" s="45"/>
      <c r="P2356" s="45"/>
      <c r="Q2356" s="48"/>
      <c r="R2356" s="44"/>
      <c r="T2356" s="44"/>
      <c r="X2356" s="46"/>
      <c r="Y2356" s="46"/>
      <c r="Z2356" s="46"/>
      <c r="AA2356" s="101"/>
    </row>
    <row r="2357" spans="4:27" s="43" customFormat="1" ht="15" customHeight="1">
      <c r="D2357" s="44"/>
      <c r="K2357" s="44"/>
      <c r="L2357" s="45"/>
      <c r="P2357" s="45"/>
      <c r="Q2357" s="48"/>
      <c r="R2357" s="44"/>
      <c r="T2357" s="44"/>
      <c r="X2357" s="46"/>
      <c r="Y2357" s="46"/>
      <c r="Z2357" s="46"/>
      <c r="AA2357" s="101"/>
    </row>
    <row r="2358" spans="4:27" s="43" customFormat="1" ht="15" customHeight="1">
      <c r="D2358" s="44"/>
      <c r="K2358" s="44"/>
      <c r="L2358" s="45"/>
      <c r="P2358" s="45"/>
      <c r="Q2358" s="48"/>
      <c r="R2358" s="44"/>
      <c r="T2358" s="44"/>
      <c r="X2358" s="46"/>
      <c r="Y2358" s="46"/>
      <c r="Z2358" s="46"/>
      <c r="AA2358" s="101"/>
    </row>
    <row r="2359" spans="4:27" s="43" customFormat="1" ht="15" customHeight="1">
      <c r="D2359" s="44"/>
      <c r="K2359" s="44"/>
      <c r="L2359" s="45"/>
      <c r="P2359" s="45"/>
      <c r="Q2359" s="48"/>
      <c r="R2359" s="44"/>
      <c r="T2359" s="44"/>
      <c r="X2359" s="46"/>
      <c r="Y2359" s="46"/>
      <c r="Z2359" s="46"/>
      <c r="AA2359" s="101"/>
    </row>
    <row r="2360" spans="4:27" s="43" customFormat="1" ht="15" customHeight="1">
      <c r="D2360" s="44"/>
      <c r="K2360" s="44"/>
      <c r="L2360" s="45"/>
      <c r="P2360" s="45"/>
      <c r="Q2360" s="48"/>
      <c r="R2360" s="44"/>
      <c r="T2360" s="44"/>
      <c r="X2360" s="46"/>
      <c r="Y2360" s="46"/>
      <c r="Z2360" s="46"/>
      <c r="AA2360" s="101"/>
    </row>
    <row r="2361" spans="4:27" s="43" customFormat="1" ht="15" customHeight="1">
      <c r="D2361" s="44"/>
      <c r="K2361" s="44"/>
      <c r="L2361" s="45"/>
      <c r="P2361" s="45"/>
      <c r="Q2361" s="48"/>
      <c r="R2361" s="44"/>
      <c r="T2361" s="67"/>
      <c r="X2361" s="46"/>
      <c r="Y2361" s="46"/>
      <c r="Z2361" s="46"/>
      <c r="AA2361" s="101"/>
    </row>
    <row r="2362" spans="4:27" s="43" customFormat="1" ht="15" customHeight="1">
      <c r="D2362" s="44"/>
      <c r="K2362" s="44"/>
      <c r="L2362" s="45"/>
      <c r="P2362" s="45"/>
      <c r="Q2362" s="48"/>
      <c r="R2362" s="44"/>
      <c r="T2362" s="44"/>
      <c r="X2362" s="46"/>
      <c r="Y2362" s="46"/>
      <c r="Z2362" s="46"/>
      <c r="AA2362" s="101"/>
    </row>
    <row r="2363" spans="4:27" s="43" customFormat="1" ht="15" customHeight="1">
      <c r="D2363" s="44"/>
      <c r="K2363" s="44"/>
      <c r="L2363" s="45"/>
      <c r="P2363" s="45"/>
      <c r="Q2363" s="48"/>
      <c r="R2363" s="44"/>
      <c r="T2363" s="44"/>
      <c r="X2363" s="46"/>
      <c r="Y2363" s="46"/>
      <c r="Z2363" s="46"/>
      <c r="AA2363" s="101"/>
    </row>
    <row r="2364" spans="4:27" s="43" customFormat="1" ht="15" customHeight="1">
      <c r="D2364" s="44"/>
      <c r="K2364" s="44"/>
      <c r="L2364" s="45"/>
      <c r="P2364" s="45"/>
      <c r="Q2364" s="48"/>
      <c r="R2364" s="44"/>
      <c r="T2364" s="44"/>
      <c r="X2364" s="46"/>
      <c r="Y2364" s="46"/>
      <c r="Z2364" s="46"/>
      <c r="AA2364" s="101"/>
    </row>
    <row r="2365" spans="4:27" s="43" customFormat="1" ht="15" customHeight="1">
      <c r="D2365" s="44"/>
      <c r="K2365" s="44"/>
      <c r="L2365" s="45"/>
      <c r="P2365" s="45"/>
      <c r="Q2365" s="48"/>
      <c r="R2365" s="44"/>
      <c r="T2365" s="44"/>
      <c r="X2365" s="46"/>
      <c r="Y2365" s="46"/>
      <c r="Z2365" s="46"/>
      <c r="AA2365" s="101"/>
    </row>
    <row r="2366" spans="4:27" s="43" customFormat="1" ht="15" customHeight="1">
      <c r="D2366" s="44"/>
      <c r="K2366" s="44"/>
      <c r="L2366" s="45"/>
      <c r="P2366" s="45"/>
      <c r="Q2366" s="48"/>
      <c r="R2366" s="44"/>
      <c r="T2366" s="44"/>
      <c r="X2366" s="46"/>
      <c r="Y2366" s="46"/>
      <c r="Z2366" s="46"/>
      <c r="AA2366" s="101"/>
    </row>
    <row r="2367" spans="4:27" s="43" customFormat="1" ht="15" customHeight="1">
      <c r="D2367" s="44"/>
      <c r="K2367" s="44"/>
      <c r="L2367" s="45"/>
      <c r="P2367" s="45"/>
      <c r="Q2367" s="48"/>
      <c r="R2367" s="44"/>
      <c r="T2367" s="44"/>
      <c r="X2367" s="46"/>
      <c r="Y2367" s="46"/>
      <c r="Z2367" s="46"/>
      <c r="AA2367" s="101"/>
    </row>
    <row r="2368" spans="4:27" s="43" customFormat="1" ht="15" customHeight="1">
      <c r="D2368" s="44"/>
      <c r="K2368" s="44"/>
      <c r="L2368" s="45"/>
      <c r="P2368" s="45"/>
      <c r="Q2368" s="48"/>
      <c r="R2368" s="44"/>
      <c r="T2368" s="44"/>
      <c r="X2368" s="46"/>
      <c r="Y2368" s="46"/>
      <c r="Z2368" s="46"/>
      <c r="AA2368" s="101"/>
    </row>
    <row r="2369" spans="4:27" s="43" customFormat="1" ht="15" customHeight="1">
      <c r="D2369" s="44"/>
      <c r="K2369" s="44"/>
      <c r="L2369" s="45"/>
      <c r="P2369" s="45"/>
      <c r="Q2369" s="48"/>
      <c r="R2369" s="44"/>
      <c r="T2369" s="67"/>
      <c r="X2369" s="46"/>
      <c r="Y2369" s="46"/>
      <c r="Z2369" s="46"/>
      <c r="AA2369" s="101"/>
    </row>
    <row r="2370" spans="4:27" s="43" customFormat="1" ht="15" customHeight="1">
      <c r="D2370" s="44"/>
      <c r="K2370" s="44"/>
      <c r="L2370" s="45"/>
      <c r="P2370" s="45"/>
      <c r="Q2370" s="48"/>
      <c r="R2370" s="44"/>
      <c r="T2370" s="67"/>
      <c r="X2370" s="46"/>
      <c r="Y2370" s="46"/>
      <c r="Z2370" s="46"/>
      <c r="AA2370" s="101"/>
    </row>
    <row r="2371" spans="4:27" s="43" customFormat="1" ht="15" customHeight="1">
      <c r="D2371" s="44"/>
      <c r="K2371" s="44"/>
      <c r="L2371" s="45"/>
      <c r="P2371" s="45"/>
      <c r="Q2371" s="48"/>
      <c r="R2371" s="44"/>
      <c r="T2371" s="44"/>
      <c r="X2371" s="46"/>
      <c r="Y2371" s="46"/>
      <c r="Z2371" s="46"/>
      <c r="AA2371" s="101"/>
    </row>
    <row r="2372" spans="4:27" s="43" customFormat="1" ht="15" customHeight="1">
      <c r="D2372" s="44"/>
      <c r="K2372" s="44"/>
      <c r="L2372" s="45"/>
      <c r="P2372" s="45"/>
      <c r="Q2372" s="48"/>
      <c r="R2372" s="44"/>
      <c r="T2372" s="44"/>
      <c r="X2372" s="46"/>
      <c r="Y2372" s="46"/>
      <c r="Z2372" s="46"/>
      <c r="AA2372" s="101"/>
    </row>
    <row r="2373" spans="4:27" s="43" customFormat="1" ht="15" customHeight="1">
      <c r="D2373" s="44"/>
      <c r="K2373" s="44"/>
      <c r="L2373" s="45"/>
      <c r="P2373" s="45"/>
      <c r="Q2373" s="48"/>
      <c r="R2373" s="44"/>
      <c r="T2373" s="67"/>
      <c r="X2373" s="46"/>
      <c r="Y2373" s="46"/>
      <c r="Z2373" s="46"/>
      <c r="AA2373" s="101"/>
    </row>
    <row r="2374" spans="4:27" s="43" customFormat="1" ht="15" customHeight="1">
      <c r="D2374" s="44"/>
      <c r="K2374" s="44"/>
      <c r="L2374" s="45"/>
      <c r="P2374" s="45"/>
      <c r="Q2374" s="48"/>
      <c r="R2374" s="44"/>
      <c r="T2374" s="44"/>
      <c r="X2374" s="46"/>
      <c r="Y2374" s="46"/>
      <c r="Z2374" s="46"/>
      <c r="AA2374" s="101"/>
    </row>
    <row r="2375" spans="4:27" s="43" customFormat="1" ht="15" customHeight="1">
      <c r="D2375" s="44"/>
      <c r="K2375" s="44"/>
      <c r="L2375" s="45"/>
      <c r="P2375" s="45"/>
      <c r="Q2375" s="48"/>
      <c r="R2375" s="44"/>
      <c r="T2375" s="44"/>
      <c r="X2375" s="46"/>
      <c r="Y2375" s="46"/>
      <c r="Z2375" s="46"/>
      <c r="AA2375" s="101"/>
    </row>
    <row r="2376" spans="4:27" s="43" customFormat="1" ht="15" customHeight="1">
      <c r="D2376" s="44"/>
      <c r="K2376" s="44"/>
      <c r="L2376" s="45"/>
      <c r="P2376" s="45"/>
      <c r="Q2376" s="48"/>
      <c r="R2376" s="44"/>
      <c r="T2376" s="44"/>
      <c r="X2376" s="46"/>
      <c r="Y2376" s="46"/>
      <c r="Z2376" s="46"/>
      <c r="AA2376" s="101"/>
    </row>
    <row r="2377" spans="4:27" s="43" customFormat="1" ht="15" customHeight="1">
      <c r="D2377" s="44"/>
      <c r="K2377" s="44"/>
      <c r="L2377" s="45"/>
      <c r="P2377" s="45"/>
      <c r="Q2377" s="48"/>
      <c r="R2377" s="44"/>
      <c r="T2377" s="44"/>
      <c r="X2377" s="46"/>
      <c r="Y2377" s="46"/>
      <c r="Z2377" s="46"/>
      <c r="AA2377" s="101"/>
    </row>
    <row r="2378" spans="4:27" s="43" customFormat="1" ht="15" customHeight="1">
      <c r="D2378" s="44"/>
      <c r="K2378" s="44"/>
      <c r="L2378" s="45"/>
      <c r="P2378" s="45"/>
      <c r="Q2378" s="48"/>
      <c r="R2378" s="44"/>
      <c r="T2378" s="44"/>
      <c r="X2378" s="46"/>
      <c r="Y2378" s="46"/>
      <c r="Z2378" s="46"/>
      <c r="AA2378" s="101"/>
    </row>
    <row r="2379" spans="4:27" s="43" customFormat="1" ht="15" customHeight="1">
      <c r="D2379" s="44"/>
      <c r="K2379" s="44"/>
      <c r="L2379" s="45"/>
      <c r="P2379" s="45"/>
      <c r="Q2379" s="48"/>
      <c r="R2379" s="44"/>
      <c r="T2379" s="44"/>
      <c r="X2379" s="46"/>
      <c r="Y2379" s="46"/>
      <c r="Z2379" s="46"/>
      <c r="AA2379" s="101"/>
    </row>
    <row r="2380" spans="4:27" s="43" customFormat="1" ht="15" customHeight="1">
      <c r="D2380" s="44"/>
      <c r="K2380" s="44"/>
      <c r="L2380" s="45"/>
      <c r="P2380" s="45"/>
      <c r="Q2380" s="48"/>
      <c r="R2380" s="44"/>
      <c r="T2380" s="44"/>
      <c r="X2380" s="46"/>
      <c r="Y2380" s="46"/>
      <c r="Z2380" s="46"/>
      <c r="AA2380" s="101"/>
    </row>
    <row r="2381" spans="4:27" s="43" customFormat="1" ht="15" customHeight="1">
      <c r="D2381" s="44"/>
      <c r="K2381" s="44"/>
      <c r="L2381" s="45"/>
      <c r="P2381" s="45"/>
      <c r="Q2381" s="48"/>
      <c r="R2381" s="44"/>
      <c r="T2381" s="44"/>
      <c r="X2381" s="46"/>
      <c r="Y2381" s="46"/>
      <c r="Z2381" s="46"/>
      <c r="AA2381" s="101"/>
    </row>
    <row r="2382" spans="4:27" s="43" customFormat="1" ht="15" customHeight="1">
      <c r="D2382" s="44"/>
      <c r="K2382" s="44"/>
      <c r="L2382" s="45"/>
      <c r="P2382" s="45"/>
      <c r="Q2382" s="48"/>
      <c r="R2382" s="44"/>
      <c r="T2382" s="44"/>
      <c r="X2382" s="46"/>
      <c r="Y2382" s="46"/>
      <c r="Z2382" s="46"/>
      <c r="AA2382" s="101"/>
    </row>
    <row r="2383" spans="4:27" s="43" customFormat="1" ht="15" customHeight="1">
      <c r="D2383" s="44"/>
      <c r="K2383" s="44"/>
      <c r="L2383" s="45"/>
      <c r="P2383" s="45"/>
      <c r="Q2383" s="48"/>
      <c r="R2383" s="44"/>
      <c r="T2383" s="44"/>
      <c r="X2383" s="46"/>
      <c r="Y2383" s="46"/>
      <c r="Z2383" s="46"/>
      <c r="AA2383" s="101"/>
    </row>
    <row r="2384" spans="4:27" s="43" customFormat="1" ht="15" customHeight="1">
      <c r="D2384" s="44"/>
      <c r="K2384" s="44"/>
      <c r="L2384" s="45"/>
      <c r="P2384" s="45"/>
      <c r="Q2384" s="48"/>
      <c r="R2384" s="44"/>
      <c r="T2384" s="44"/>
      <c r="X2384" s="46"/>
      <c r="Y2384" s="46"/>
      <c r="Z2384" s="46"/>
      <c r="AA2384" s="101"/>
    </row>
    <row r="2385" spans="4:27" s="43" customFormat="1" ht="15" customHeight="1">
      <c r="D2385" s="44"/>
      <c r="K2385" s="44"/>
      <c r="L2385" s="45"/>
      <c r="P2385" s="45"/>
      <c r="Q2385" s="48"/>
      <c r="R2385" s="44"/>
      <c r="T2385" s="44"/>
      <c r="X2385" s="46"/>
      <c r="Y2385" s="46"/>
      <c r="Z2385" s="46"/>
      <c r="AA2385" s="101"/>
    </row>
    <row r="2386" spans="4:27" s="43" customFormat="1" ht="15" customHeight="1">
      <c r="D2386" s="44"/>
      <c r="K2386" s="44"/>
      <c r="L2386" s="45"/>
      <c r="P2386" s="45"/>
      <c r="Q2386" s="48"/>
      <c r="R2386" s="44"/>
      <c r="T2386" s="44"/>
      <c r="X2386" s="46"/>
      <c r="Y2386" s="46"/>
      <c r="Z2386" s="46"/>
      <c r="AA2386" s="101"/>
    </row>
    <row r="2387" spans="4:27" s="43" customFormat="1" ht="15" customHeight="1">
      <c r="D2387" s="44"/>
      <c r="K2387" s="44"/>
      <c r="L2387" s="45"/>
      <c r="P2387" s="45"/>
      <c r="Q2387" s="48"/>
      <c r="R2387" s="44"/>
      <c r="T2387" s="44"/>
      <c r="X2387" s="46"/>
      <c r="Y2387" s="46"/>
      <c r="Z2387" s="46"/>
      <c r="AA2387" s="101"/>
    </row>
    <row r="2388" spans="4:27" s="43" customFormat="1" ht="15" customHeight="1">
      <c r="D2388" s="44"/>
      <c r="K2388" s="44"/>
      <c r="L2388" s="45"/>
      <c r="P2388" s="45"/>
      <c r="Q2388" s="48"/>
      <c r="R2388" s="44"/>
      <c r="T2388" s="44"/>
      <c r="X2388" s="46"/>
      <c r="Y2388" s="46"/>
      <c r="Z2388" s="46"/>
      <c r="AA2388" s="101"/>
    </row>
    <row r="2389" spans="4:27" s="43" customFormat="1" ht="15" customHeight="1">
      <c r="D2389" s="44"/>
      <c r="K2389" s="44"/>
      <c r="L2389" s="45"/>
      <c r="P2389" s="45"/>
      <c r="Q2389" s="48"/>
      <c r="R2389" s="44"/>
      <c r="T2389" s="67"/>
      <c r="X2389" s="46"/>
      <c r="Y2389" s="46"/>
      <c r="Z2389" s="46"/>
      <c r="AA2389" s="101"/>
    </row>
    <row r="2390" spans="4:27" s="43" customFormat="1" ht="15" customHeight="1">
      <c r="D2390" s="44"/>
      <c r="K2390" s="44"/>
      <c r="L2390" s="45"/>
      <c r="P2390" s="45"/>
      <c r="Q2390" s="48"/>
      <c r="R2390" s="44"/>
      <c r="T2390" s="67"/>
      <c r="X2390" s="46"/>
      <c r="Y2390" s="46"/>
      <c r="Z2390" s="46"/>
      <c r="AA2390" s="101"/>
    </row>
    <row r="2391" spans="4:27" s="43" customFormat="1" ht="15" customHeight="1">
      <c r="D2391" s="44"/>
      <c r="K2391" s="44"/>
      <c r="L2391" s="45"/>
      <c r="P2391" s="45"/>
      <c r="Q2391" s="48"/>
      <c r="R2391" s="44"/>
      <c r="T2391" s="67"/>
      <c r="X2391" s="46"/>
      <c r="Y2391" s="46"/>
      <c r="Z2391" s="46"/>
      <c r="AA2391" s="101"/>
    </row>
    <row r="2392" spans="4:27" s="43" customFormat="1" ht="15" customHeight="1">
      <c r="D2392" s="44"/>
      <c r="K2392" s="44"/>
      <c r="L2392" s="45"/>
      <c r="P2392" s="45"/>
      <c r="Q2392" s="48"/>
      <c r="R2392" s="44"/>
      <c r="T2392" s="44"/>
      <c r="X2392" s="46"/>
      <c r="Y2392" s="46"/>
      <c r="Z2392" s="46"/>
      <c r="AA2392" s="101"/>
    </row>
    <row r="2393" spans="4:27" s="43" customFormat="1" ht="15" customHeight="1">
      <c r="D2393" s="44"/>
      <c r="K2393" s="44"/>
      <c r="L2393" s="45"/>
      <c r="P2393" s="45"/>
      <c r="Q2393" s="48"/>
      <c r="R2393" s="44"/>
      <c r="T2393" s="44"/>
      <c r="X2393" s="46"/>
      <c r="Y2393" s="46"/>
      <c r="Z2393" s="46"/>
      <c r="AA2393" s="101"/>
    </row>
    <row r="2394" spans="4:27" s="43" customFormat="1" ht="15" customHeight="1">
      <c r="D2394" s="44"/>
      <c r="K2394" s="44"/>
      <c r="L2394" s="45"/>
      <c r="P2394" s="45"/>
      <c r="Q2394" s="48"/>
      <c r="R2394" s="44"/>
      <c r="T2394" s="44"/>
      <c r="X2394" s="46"/>
      <c r="Y2394" s="46"/>
      <c r="Z2394" s="46"/>
      <c r="AA2394" s="101"/>
    </row>
    <row r="2395" spans="4:27" s="43" customFormat="1" ht="15" customHeight="1">
      <c r="D2395" s="44"/>
      <c r="K2395" s="44"/>
      <c r="L2395" s="45"/>
      <c r="P2395" s="45"/>
      <c r="Q2395" s="48"/>
      <c r="R2395" s="44"/>
      <c r="T2395" s="44"/>
      <c r="X2395" s="46"/>
      <c r="Y2395" s="46"/>
      <c r="Z2395" s="46"/>
      <c r="AA2395" s="101"/>
    </row>
    <row r="2396" spans="4:27" s="43" customFormat="1">
      <c r="D2396" s="44"/>
      <c r="K2396" s="44"/>
      <c r="L2396" s="45"/>
      <c r="P2396" s="45"/>
      <c r="Q2396" s="48"/>
      <c r="R2396" s="44"/>
      <c r="T2396" s="44"/>
      <c r="X2396" s="99"/>
      <c r="Y2396" s="46"/>
      <c r="Z2396" s="46"/>
      <c r="AA2396" s="101"/>
    </row>
    <row r="2397" spans="4:27" s="43" customFormat="1" ht="15" customHeight="1">
      <c r="D2397" s="44"/>
      <c r="K2397" s="44"/>
      <c r="L2397" s="45"/>
      <c r="P2397" s="45"/>
      <c r="Q2397" s="48"/>
      <c r="R2397" s="44"/>
      <c r="T2397" s="67"/>
      <c r="X2397" s="46"/>
      <c r="Y2397" s="46"/>
      <c r="Z2397" s="46"/>
      <c r="AA2397" s="101"/>
    </row>
    <row r="2398" spans="4:27" s="43" customFormat="1" ht="15" customHeight="1">
      <c r="D2398" s="44"/>
      <c r="K2398" s="44"/>
      <c r="L2398" s="45"/>
      <c r="P2398" s="45"/>
      <c r="Q2398" s="48"/>
      <c r="R2398" s="44"/>
      <c r="T2398" s="44"/>
      <c r="X2398" s="46"/>
      <c r="Y2398" s="46"/>
      <c r="Z2398" s="46"/>
      <c r="AA2398" s="101"/>
    </row>
    <row r="2399" spans="4:27" s="43" customFormat="1" ht="15" customHeight="1">
      <c r="D2399" s="44"/>
      <c r="K2399" s="44"/>
      <c r="L2399" s="45"/>
      <c r="P2399" s="45"/>
      <c r="Q2399" s="48"/>
      <c r="R2399" s="44"/>
      <c r="T2399" s="67"/>
      <c r="X2399" s="46"/>
      <c r="Y2399" s="46"/>
      <c r="Z2399" s="46"/>
      <c r="AA2399" s="101"/>
    </row>
    <row r="2400" spans="4:27" s="43" customFormat="1" ht="15" customHeight="1">
      <c r="D2400" s="44"/>
      <c r="K2400" s="44"/>
      <c r="L2400" s="45"/>
      <c r="P2400" s="45"/>
      <c r="Q2400" s="48"/>
      <c r="R2400" s="44"/>
      <c r="T2400" s="44"/>
      <c r="X2400" s="46"/>
      <c r="Y2400" s="46"/>
      <c r="Z2400" s="46"/>
      <c r="AA2400" s="101"/>
    </row>
    <row r="2401" spans="4:27" s="43" customFormat="1" ht="15" customHeight="1">
      <c r="D2401" s="44"/>
      <c r="K2401" s="44"/>
      <c r="L2401" s="45"/>
      <c r="P2401" s="45"/>
      <c r="Q2401" s="48"/>
      <c r="R2401" s="44"/>
      <c r="T2401" s="44"/>
      <c r="X2401" s="46"/>
      <c r="Y2401" s="46"/>
      <c r="Z2401" s="46"/>
      <c r="AA2401" s="101"/>
    </row>
    <row r="2402" spans="4:27" s="43" customFormat="1" ht="15" customHeight="1">
      <c r="D2402" s="44"/>
      <c r="K2402" s="44"/>
      <c r="L2402" s="45"/>
      <c r="P2402" s="45"/>
      <c r="Q2402" s="48"/>
      <c r="R2402" s="44"/>
      <c r="T2402" s="67"/>
      <c r="X2402" s="46"/>
      <c r="Y2402" s="46"/>
      <c r="Z2402" s="46"/>
      <c r="AA2402" s="101"/>
    </row>
    <row r="2403" spans="4:27" s="43" customFormat="1" ht="15" customHeight="1">
      <c r="D2403" s="44"/>
      <c r="K2403" s="44"/>
      <c r="L2403" s="45"/>
      <c r="P2403" s="45"/>
      <c r="Q2403" s="48"/>
      <c r="R2403" s="44"/>
      <c r="T2403" s="67"/>
      <c r="X2403" s="46"/>
      <c r="Y2403" s="46"/>
      <c r="Z2403" s="46"/>
      <c r="AA2403" s="101"/>
    </row>
    <row r="2404" spans="4:27" s="43" customFormat="1" ht="15" customHeight="1">
      <c r="D2404" s="44"/>
      <c r="K2404" s="44"/>
      <c r="L2404" s="45"/>
      <c r="P2404" s="45"/>
      <c r="Q2404" s="48"/>
      <c r="R2404" s="44"/>
      <c r="T2404" s="67"/>
      <c r="X2404" s="46"/>
      <c r="Y2404" s="46"/>
      <c r="Z2404" s="46"/>
      <c r="AA2404" s="101"/>
    </row>
    <row r="2405" spans="4:27" s="43" customFormat="1" ht="15" customHeight="1">
      <c r="D2405" s="44"/>
      <c r="K2405" s="44"/>
      <c r="L2405" s="45"/>
      <c r="P2405" s="45"/>
      <c r="Q2405" s="48"/>
      <c r="R2405" s="44"/>
      <c r="T2405" s="67"/>
      <c r="X2405" s="46"/>
      <c r="Y2405" s="46"/>
      <c r="Z2405" s="46"/>
      <c r="AA2405" s="101"/>
    </row>
    <row r="2406" spans="4:27" s="43" customFormat="1" ht="15" customHeight="1">
      <c r="D2406" s="44"/>
      <c r="K2406" s="44"/>
      <c r="L2406" s="45"/>
      <c r="P2406" s="45"/>
      <c r="Q2406" s="48"/>
      <c r="R2406" s="44"/>
      <c r="T2406" s="67"/>
      <c r="X2406" s="46"/>
      <c r="Y2406" s="46"/>
      <c r="Z2406" s="46"/>
      <c r="AA2406" s="101"/>
    </row>
    <row r="2407" spans="4:27" s="43" customFormat="1" ht="15" customHeight="1">
      <c r="D2407" s="44"/>
      <c r="K2407" s="44"/>
      <c r="L2407" s="45"/>
      <c r="P2407" s="45"/>
      <c r="Q2407" s="48"/>
      <c r="R2407" s="44"/>
      <c r="T2407" s="44"/>
      <c r="X2407" s="46"/>
      <c r="Y2407" s="46"/>
      <c r="Z2407" s="46"/>
      <c r="AA2407" s="101"/>
    </row>
    <row r="2408" spans="4:27" s="43" customFormat="1" ht="15" customHeight="1">
      <c r="D2408" s="44"/>
      <c r="K2408" s="44"/>
      <c r="L2408" s="45"/>
      <c r="P2408" s="45"/>
      <c r="Q2408" s="48"/>
      <c r="R2408" s="44"/>
      <c r="T2408" s="44"/>
      <c r="X2408" s="46"/>
      <c r="Y2408" s="46"/>
      <c r="Z2408" s="46"/>
      <c r="AA2408" s="101"/>
    </row>
    <row r="2409" spans="4:27" s="43" customFormat="1" ht="15" customHeight="1">
      <c r="D2409" s="44"/>
      <c r="K2409" s="44"/>
      <c r="L2409" s="45"/>
      <c r="P2409" s="45"/>
      <c r="Q2409" s="48"/>
      <c r="R2409" s="44"/>
      <c r="T2409" s="44"/>
      <c r="X2409" s="46"/>
      <c r="Y2409" s="46"/>
      <c r="Z2409" s="46"/>
      <c r="AA2409" s="101"/>
    </row>
    <row r="2410" spans="4:27" s="43" customFormat="1" ht="15" customHeight="1">
      <c r="D2410" s="44"/>
      <c r="K2410" s="44"/>
      <c r="L2410" s="45"/>
      <c r="P2410" s="45"/>
      <c r="Q2410" s="48"/>
      <c r="R2410" s="44"/>
      <c r="T2410" s="44"/>
      <c r="X2410" s="46"/>
      <c r="Y2410" s="46"/>
      <c r="Z2410" s="46"/>
      <c r="AA2410" s="101"/>
    </row>
    <row r="2411" spans="4:27" s="43" customFormat="1" ht="15" customHeight="1">
      <c r="D2411" s="44"/>
      <c r="K2411" s="44"/>
      <c r="L2411" s="45"/>
      <c r="P2411" s="45"/>
      <c r="Q2411" s="48"/>
      <c r="R2411" s="44"/>
      <c r="T2411" s="44"/>
      <c r="X2411" s="46"/>
      <c r="Y2411" s="46"/>
      <c r="Z2411" s="46"/>
      <c r="AA2411" s="101"/>
    </row>
    <row r="2412" spans="4:27" s="43" customFormat="1" ht="15" customHeight="1">
      <c r="D2412" s="44"/>
      <c r="K2412" s="44"/>
      <c r="L2412" s="45"/>
      <c r="P2412" s="45"/>
      <c r="Q2412" s="48"/>
      <c r="R2412" s="44"/>
      <c r="T2412" s="44"/>
      <c r="X2412" s="46"/>
      <c r="Y2412" s="46"/>
      <c r="Z2412" s="46"/>
      <c r="AA2412" s="101"/>
    </row>
    <row r="2413" spans="4:27" s="43" customFormat="1" ht="15" customHeight="1">
      <c r="D2413" s="44"/>
      <c r="K2413" s="44"/>
      <c r="L2413" s="45"/>
      <c r="P2413" s="45"/>
      <c r="Q2413" s="48"/>
      <c r="R2413" s="44"/>
      <c r="T2413" s="44"/>
      <c r="X2413" s="46"/>
      <c r="Y2413" s="46"/>
      <c r="Z2413" s="46"/>
      <c r="AA2413" s="101"/>
    </row>
    <row r="2414" spans="4:27" s="43" customFormat="1" ht="15" customHeight="1">
      <c r="D2414" s="44"/>
      <c r="K2414" s="44"/>
      <c r="L2414" s="45"/>
      <c r="P2414" s="45"/>
      <c r="Q2414" s="48"/>
      <c r="R2414" s="44"/>
      <c r="T2414" s="44"/>
      <c r="X2414" s="46"/>
      <c r="Y2414" s="46"/>
      <c r="Z2414" s="46"/>
      <c r="AA2414" s="101"/>
    </row>
    <row r="2415" spans="4:27" s="43" customFormat="1" ht="15" customHeight="1">
      <c r="D2415" s="44"/>
      <c r="K2415" s="44"/>
      <c r="L2415" s="45"/>
      <c r="P2415" s="45"/>
      <c r="Q2415" s="48"/>
      <c r="R2415" s="44"/>
      <c r="T2415" s="44"/>
      <c r="X2415" s="46"/>
      <c r="Y2415" s="46"/>
      <c r="Z2415" s="46"/>
      <c r="AA2415" s="101"/>
    </row>
    <row r="2416" spans="4:27" s="43" customFormat="1" ht="15" customHeight="1">
      <c r="D2416" s="44"/>
      <c r="K2416" s="44"/>
      <c r="L2416" s="45"/>
      <c r="P2416" s="45"/>
      <c r="Q2416" s="48"/>
      <c r="R2416" s="44"/>
      <c r="T2416" s="44"/>
      <c r="X2416" s="46"/>
      <c r="Y2416" s="46"/>
      <c r="Z2416" s="46"/>
      <c r="AA2416" s="101"/>
    </row>
    <row r="2417" spans="4:27" s="43" customFormat="1" ht="15" customHeight="1">
      <c r="D2417" s="44"/>
      <c r="K2417" s="44"/>
      <c r="L2417" s="45"/>
      <c r="P2417" s="45"/>
      <c r="Q2417" s="48"/>
      <c r="R2417" s="44"/>
      <c r="T2417" s="44"/>
      <c r="X2417" s="46"/>
      <c r="Y2417" s="46"/>
      <c r="Z2417" s="46"/>
      <c r="AA2417" s="101"/>
    </row>
    <row r="2418" spans="4:27" s="43" customFormat="1" ht="15" customHeight="1">
      <c r="D2418" s="44"/>
      <c r="K2418" s="44"/>
      <c r="L2418" s="45"/>
      <c r="P2418" s="45"/>
      <c r="Q2418" s="48"/>
      <c r="R2418" s="44"/>
      <c r="T2418" s="44"/>
      <c r="X2418" s="46"/>
      <c r="Y2418" s="46"/>
      <c r="Z2418" s="46"/>
      <c r="AA2418" s="101"/>
    </row>
    <row r="2419" spans="4:27" s="43" customFormat="1">
      <c r="D2419" s="44"/>
      <c r="K2419" s="44"/>
      <c r="L2419" s="45"/>
      <c r="P2419" s="45"/>
      <c r="Q2419" s="48"/>
      <c r="R2419" s="44"/>
      <c r="T2419" s="44"/>
      <c r="X2419" s="99"/>
      <c r="Y2419" s="46"/>
      <c r="Z2419" s="46"/>
      <c r="AA2419" s="101"/>
    </row>
    <row r="2420" spans="4:27" s="43" customFormat="1" ht="15" customHeight="1">
      <c r="D2420" s="44"/>
      <c r="K2420" s="44"/>
      <c r="L2420" s="45"/>
      <c r="P2420" s="45"/>
      <c r="Q2420" s="48"/>
      <c r="R2420" s="44"/>
      <c r="T2420" s="44"/>
      <c r="X2420" s="46"/>
      <c r="Y2420" s="46"/>
      <c r="Z2420" s="46"/>
      <c r="AA2420" s="101"/>
    </row>
    <row r="2421" spans="4:27" s="43" customFormat="1">
      <c r="D2421" s="44"/>
      <c r="K2421" s="44"/>
      <c r="L2421" s="45"/>
      <c r="P2421" s="45"/>
      <c r="Q2421" s="48"/>
      <c r="R2421" s="44"/>
      <c r="T2421" s="67"/>
      <c r="X2421" s="99"/>
      <c r="Y2421" s="46"/>
      <c r="Z2421" s="46"/>
      <c r="AA2421" s="101"/>
    </row>
    <row r="2422" spans="4:27" s="43" customFormat="1">
      <c r="D2422" s="44"/>
      <c r="K2422" s="44"/>
      <c r="L2422" s="45"/>
      <c r="P2422" s="45"/>
      <c r="Q2422" s="48"/>
      <c r="R2422" s="44"/>
      <c r="T2422" s="67"/>
      <c r="X2422" s="99"/>
      <c r="Y2422" s="46"/>
      <c r="Z2422" s="46"/>
      <c r="AA2422" s="101"/>
    </row>
    <row r="2423" spans="4:27" s="43" customFormat="1" ht="15" customHeight="1">
      <c r="D2423" s="44"/>
      <c r="K2423" s="44"/>
      <c r="L2423" s="45"/>
      <c r="P2423" s="45"/>
      <c r="Q2423" s="48"/>
      <c r="R2423" s="44"/>
      <c r="T2423" s="67"/>
      <c r="X2423" s="46"/>
      <c r="Y2423" s="46"/>
      <c r="Z2423" s="46"/>
      <c r="AA2423" s="101"/>
    </row>
    <row r="2424" spans="4:27" s="43" customFormat="1" ht="15" customHeight="1">
      <c r="D2424" s="44"/>
      <c r="K2424" s="44"/>
      <c r="L2424" s="45"/>
      <c r="P2424" s="45"/>
      <c r="Q2424" s="48"/>
      <c r="R2424" s="44"/>
      <c r="T2424" s="44"/>
      <c r="X2424" s="46"/>
      <c r="Y2424" s="46"/>
      <c r="Z2424" s="46"/>
      <c r="AA2424" s="101"/>
    </row>
    <row r="2425" spans="4:27" s="43" customFormat="1" ht="15" customHeight="1">
      <c r="D2425" s="44"/>
      <c r="K2425" s="44"/>
      <c r="L2425" s="45"/>
      <c r="P2425" s="45"/>
      <c r="Q2425" s="48"/>
      <c r="R2425" s="44"/>
      <c r="T2425" s="44"/>
      <c r="X2425" s="46"/>
      <c r="Y2425" s="46"/>
      <c r="Z2425" s="46"/>
      <c r="AA2425" s="101"/>
    </row>
    <row r="2426" spans="4:27" s="43" customFormat="1" ht="15" customHeight="1">
      <c r="D2426" s="44"/>
      <c r="K2426" s="44"/>
      <c r="L2426" s="45"/>
      <c r="P2426" s="45"/>
      <c r="Q2426" s="48"/>
      <c r="R2426" s="44"/>
      <c r="T2426" s="44"/>
      <c r="X2426" s="46"/>
      <c r="Y2426" s="46"/>
      <c r="Z2426" s="46"/>
      <c r="AA2426" s="101"/>
    </row>
    <row r="2427" spans="4:27" s="43" customFormat="1" ht="15" customHeight="1">
      <c r="D2427" s="44"/>
      <c r="K2427" s="44"/>
      <c r="L2427" s="45"/>
      <c r="P2427" s="45"/>
      <c r="Q2427" s="48"/>
      <c r="R2427" s="44"/>
      <c r="T2427" s="44"/>
      <c r="X2427" s="46"/>
      <c r="Y2427" s="46"/>
      <c r="Z2427" s="46"/>
      <c r="AA2427" s="101"/>
    </row>
    <row r="2428" spans="4:27" s="43" customFormat="1" ht="15" customHeight="1">
      <c r="D2428" s="44"/>
      <c r="K2428" s="44"/>
      <c r="L2428" s="45"/>
      <c r="P2428" s="45"/>
      <c r="Q2428" s="48"/>
      <c r="R2428" s="44"/>
      <c r="T2428" s="44"/>
      <c r="X2428" s="46"/>
      <c r="Y2428" s="46"/>
      <c r="Z2428" s="46"/>
      <c r="AA2428" s="101"/>
    </row>
    <row r="2429" spans="4:27" s="43" customFormat="1" ht="15" customHeight="1">
      <c r="D2429" s="44"/>
      <c r="K2429" s="44"/>
      <c r="L2429" s="45"/>
      <c r="P2429" s="45"/>
      <c r="Q2429" s="48"/>
      <c r="R2429" s="44"/>
      <c r="T2429" s="44"/>
      <c r="X2429" s="46"/>
      <c r="Y2429" s="46"/>
      <c r="Z2429" s="46"/>
      <c r="AA2429" s="101"/>
    </row>
    <row r="2430" spans="4:27" s="43" customFormat="1" ht="15" customHeight="1">
      <c r="D2430" s="44"/>
      <c r="K2430" s="44"/>
      <c r="L2430" s="45"/>
      <c r="P2430" s="45"/>
      <c r="Q2430" s="48"/>
      <c r="R2430" s="44"/>
      <c r="T2430" s="44"/>
      <c r="X2430" s="46"/>
      <c r="Y2430" s="46"/>
      <c r="Z2430" s="46"/>
      <c r="AA2430" s="101"/>
    </row>
    <row r="2431" spans="4:27" s="43" customFormat="1" ht="15" customHeight="1">
      <c r="D2431" s="44"/>
      <c r="K2431" s="44"/>
      <c r="L2431" s="45"/>
      <c r="P2431" s="45"/>
      <c r="Q2431" s="48"/>
      <c r="R2431" s="44"/>
      <c r="T2431" s="44"/>
      <c r="X2431" s="46"/>
      <c r="Y2431" s="46"/>
      <c r="Z2431" s="46"/>
      <c r="AA2431" s="101"/>
    </row>
    <row r="2432" spans="4:27" s="43" customFormat="1" ht="15" customHeight="1">
      <c r="D2432" s="44"/>
      <c r="K2432" s="44"/>
      <c r="L2432" s="45"/>
      <c r="P2432" s="45"/>
      <c r="Q2432" s="48"/>
      <c r="R2432" s="44"/>
      <c r="T2432" s="44"/>
      <c r="X2432" s="46"/>
      <c r="Y2432" s="46"/>
      <c r="Z2432" s="46"/>
      <c r="AA2432" s="101"/>
    </row>
    <row r="2433" spans="4:27" s="43" customFormat="1" ht="15" customHeight="1">
      <c r="D2433" s="44"/>
      <c r="K2433" s="44"/>
      <c r="L2433" s="45"/>
      <c r="P2433" s="45"/>
      <c r="Q2433" s="48"/>
      <c r="R2433" s="44"/>
      <c r="T2433" s="44"/>
      <c r="X2433" s="46"/>
      <c r="Y2433" s="46"/>
      <c r="Z2433" s="46"/>
      <c r="AA2433" s="101"/>
    </row>
    <row r="2434" spans="4:27" s="43" customFormat="1" ht="15" customHeight="1">
      <c r="D2434" s="44"/>
      <c r="K2434" s="44"/>
      <c r="L2434" s="45"/>
      <c r="P2434" s="45"/>
      <c r="Q2434" s="48"/>
      <c r="R2434" s="44"/>
      <c r="T2434" s="44"/>
      <c r="X2434" s="46"/>
      <c r="Y2434" s="46"/>
      <c r="Z2434" s="46"/>
      <c r="AA2434" s="101"/>
    </row>
    <row r="2435" spans="4:27" s="43" customFormat="1" ht="15" customHeight="1">
      <c r="D2435" s="44"/>
      <c r="K2435" s="44"/>
      <c r="L2435" s="45"/>
      <c r="P2435" s="45"/>
      <c r="Q2435" s="48"/>
      <c r="R2435" s="44"/>
      <c r="T2435" s="44"/>
      <c r="X2435" s="46"/>
      <c r="Y2435" s="46"/>
      <c r="Z2435" s="46"/>
      <c r="AA2435" s="101"/>
    </row>
    <row r="2436" spans="4:27" s="43" customFormat="1" ht="15" customHeight="1">
      <c r="D2436" s="44"/>
      <c r="K2436" s="44"/>
      <c r="L2436" s="45"/>
      <c r="P2436" s="45"/>
      <c r="Q2436" s="48"/>
      <c r="R2436" s="44"/>
      <c r="T2436" s="44"/>
      <c r="X2436" s="46"/>
      <c r="Y2436" s="46"/>
      <c r="Z2436" s="46"/>
      <c r="AA2436" s="101"/>
    </row>
    <row r="2437" spans="4:27" s="43" customFormat="1" ht="15" customHeight="1">
      <c r="D2437" s="44"/>
      <c r="K2437" s="44"/>
      <c r="L2437" s="45"/>
      <c r="P2437" s="45"/>
      <c r="Q2437" s="48"/>
      <c r="R2437" s="44"/>
      <c r="T2437" s="44"/>
      <c r="X2437" s="46"/>
      <c r="Y2437" s="46"/>
      <c r="Z2437" s="46"/>
      <c r="AA2437" s="101"/>
    </row>
    <row r="2438" spans="4:27" s="43" customFormat="1" ht="15" customHeight="1">
      <c r="D2438" s="44"/>
      <c r="K2438" s="44"/>
      <c r="L2438" s="45"/>
      <c r="P2438" s="45"/>
      <c r="Q2438" s="48"/>
      <c r="R2438" s="44"/>
      <c r="T2438" s="44"/>
      <c r="X2438" s="46"/>
      <c r="Y2438" s="46"/>
      <c r="Z2438" s="46"/>
      <c r="AA2438" s="101"/>
    </row>
    <row r="2439" spans="4:27" s="43" customFormat="1" ht="15" customHeight="1">
      <c r="D2439" s="44"/>
      <c r="K2439" s="44"/>
      <c r="L2439" s="45"/>
      <c r="P2439" s="45"/>
      <c r="Q2439" s="48"/>
      <c r="R2439" s="44"/>
      <c r="T2439" s="44"/>
      <c r="X2439" s="46"/>
      <c r="Y2439" s="46"/>
      <c r="Z2439" s="46"/>
      <c r="AA2439" s="101"/>
    </row>
    <row r="2440" spans="4:27" s="43" customFormat="1" ht="15" customHeight="1">
      <c r="D2440" s="44"/>
      <c r="K2440" s="44"/>
      <c r="L2440" s="45"/>
      <c r="P2440" s="45"/>
      <c r="Q2440" s="48"/>
      <c r="R2440" s="44"/>
      <c r="T2440" s="44"/>
      <c r="X2440" s="46"/>
      <c r="Y2440" s="46"/>
      <c r="Z2440" s="46"/>
      <c r="AA2440" s="101"/>
    </row>
    <row r="2441" spans="4:27" s="43" customFormat="1" ht="15" customHeight="1">
      <c r="D2441" s="44"/>
      <c r="K2441" s="44"/>
      <c r="L2441" s="45"/>
      <c r="P2441" s="45"/>
      <c r="Q2441" s="48"/>
      <c r="R2441" s="44"/>
      <c r="T2441" s="44"/>
      <c r="X2441" s="46"/>
      <c r="Y2441" s="46"/>
      <c r="Z2441" s="46"/>
      <c r="AA2441" s="101"/>
    </row>
    <row r="2442" spans="4:27" s="43" customFormat="1" ht="15" customHeight="1">
      <c r="D2442" s="44"/>
      <c r="K2442" s="44"/>
      <c r="L2442" s="45"/>
      <c r="P2442" s="45"/>
      <c r="Q2442" s="48"/>
      <c r="R2442" s="44"/>
      <c r="T2442" s="44"/>
      <c r="X2442" s="46"/>
      <c r="Y2442" s="46"/>
      <c r="Z2442" s="46"/>
      <c r="AA2442" s="101"/>
    </row>
    <row r="2443" spans="4:27" s="43" customFormat="1" ht="15" customHeight="1">
      <c r="D2443" s="44"/>
      <c r="K2443" s="44"/>
      <c r="L2443" s="45"/>
      <c r="P2443" s="45"/>
      <c r="Q2443" s="48"/>
      <c r="R2443" s="44"/>
      <c r="T2443" s="44"/>
      <c r="X2443" s="46"/>
      <c r="Y2443" s="46"/>
      <c r="Z2443" s="46"/>
      <c r="AA2443" s="101"/>
    </row>
    <row r="2444" spans="4:27" s="43" customFormat="1" ht="15" customHeight="1">
      <c r="D2444" s="44"/>
      <c r="K2444" s="44"/>
      <c r="L2444" s="45"/>
      <c r="P2444" s="45"/>
      <c r="Q2444" s="48"/>
      <c r="R2444" s="44"/>
      <c r="T2444" s="44"/>
      <c r="X2444" s="46"/>
      <c r="Y2444" s="46"/>
      <c r="Z2444" s="46"/>
      <c r="AA2444" s="101"/>
    </row>
    <row r="2445" spans="4:27" s="43" customFormat="1" ht="15" customHeight="1">
      <c r="D2445" s="44"/>
      <c r="K2445" s="44"/>
      <c r="L2445" s="45"/>
      <c r="P2445" s="45"/>
      <c r="Q2445" s="48"/>
      <c r="R2445" s="44"/>
      <c r="T2445" s="44"/>
      <c r="X2445" s="46"/>
      <c r="Y2445" s="46"/>
      <c r="Z2445" s="46"/>
      <c r="AA2445" s="101"/>
    </row>
    <row r="2446" spans="4:27" s="43" customFormat="1" ht="15" customHeight="1">
      <c r="D2446" s="44"/>
      <c r="K2446" s="44"/>
      <c r="L2446" s="45"/>
      <c r="P2446" s="45"/>
      <c r="Q2446" s="48"/>
      <c r="R2446" s="44"/>
      <c r="T2446" s="67"/>
      <c r="X2446" s="46"/>
      <c r="Y2446" s="46"/>
      <c r="Z2446" s="46"/>
      <c r="AA2446" s="101"/>
    </row>
    <row r="2447" spans="4:27" s="43" customFormat="1" ht="15" customHeight="1">
      <c r="D2447" s="44"/>
      <c r="K2447" s="44"/>
      <c r="L2447" s="45"/>
      <c r="P2447" s="45"/>
      <c r="Q2447" s="48"/>
      <c r="R2447" s="44"/>
      <c r="T2447" s="67"/>
      <c r="X2447" s="46"/>
      <c r="Y2447" s="46"/>
      <c r="Z2447" s="46"/>
      <c r="AA2447" s="101"/>
    </row>
    <row r="2448" spans="4:27" s="43" customFormat="1" ht="15" customHeight="1">
      <c r="D2448" s="44"/>
      <c r="K2448" s="44"/>
      <c r="L2448" s="45"/>
      <c r="P2448" s="45"/>
      <c r="Q2448" s="48"/>
      <c r="R2448" s="44"/>
      <c r="T2448" s="67"/>
      <c r="X2448" s="46"/>
      <c r="Y2448" s="46"/>
      <c r="Z2448" s="46"/>
      <c r="AA2448" s="101"/>
    </row>
    <row r="2449" spans="4:27" s="43" customFormat="1" ht="15" customHeight="1">
      <c r="D2449" s="44"/>
      <c r="K2449" s="44"/>
      <c r="L2449" s="45"/>
      <c r="P2449" s="45"/>
      <c r="Q2449" s="48"/>
      <c r="R2449" s="44"/>
      <c r="T2449" s="44"/>
      <c r="X2449" s="46"/>
      <c r="Y2449" s="46"/>
      <c r="Z2449" s="46"/>
      <c r="AA2449" s="101"/>
    </row>
    <row r="2450" spans="4:27" s="43" customFormat="1" ht="15" customHeight="1">
      <c r="D2450" s="44"/>
      <c r="K2450" s="44"/>
      <c r="L2450" s="45"/>
      <c r="P2450" s="45"/>
      <c r="Q2450" s="48"/>
      <c r="R2450" s="44"/>
      <c r="T2450" s="44"/>
      <c r="X2450" s="46"/>
      <c r="Y2450" s="46"/>
      <c r="Z2450" s="46"/>
      <c r="AA2450" s="101"/>
    </row>
    <row r="2451" spans="4:27" s="43" customFormat="1">
      <c r="D2451" s="44"/>
      <c r="K2451" s="44"/>
      <c r="L2451" s="45"/>
      <c r="P2451" s="45"/>
      <c r="Q2451" s="48"/>
      <c r="R2451" s="44"/>
      <c r="T2451" s="67"/>
      <c r="X2451" s="99"/>
      <c r="Y2451" s="46"/>
      <c r="Z2451" s="46"/>
      <c r="AA2451" s="101"/>
    </row>
    <row r="2452" spans="4:27" s="43" customFormat="1" ht="15" customHeight="1">
      <c r="D2452" s="44"/>
      <c r="K2452" s="44"/>
      <c r="L2452" s="45"/>
      <c r="P2452" s="45"/>
      <c r="Q2452" s="48"/>
      <c r="R2452" s="44"/>
      <c r="T2452" s="44"/>
      <c r="X2452" s="46"/>
      <c r="Y2452" s="46"/>
      <c r="Z2452" s="46"/>
      <c r="AA2452" s="101"/>
    </row>
    <row r="2453" spans="4:27" s="43" customFormat="1" ht="15" customHeight="1">
      <c r="D2453" s="44"/>
      <c r="K2453" s="44"/>
      <c r="L2453" s="45"/>
      <c r="P2453" s="45"/>
      <c r="Q2453" s="48"/>
      <c r="R2453" s="44"/>
      <c r="T2453" s="44"/>
      <c r="X2453" s="46"/>
      <c r="Y2453" s="46"/>
      <c r="Z2453" s="46"/>
      <c r="AA2453" s="101"/>
    </row>
    <row r="2454" spans="4:27" s="43" customFormat="1" ht="15" customHeight="1">
      <c r="D2454" s="44"/>
      <c r="K2454" s="44"/>
      <c r="L2454" s="45"/>
      <c r="P2454" s="45"/>
      <c r="Q2454" s="48"/>
      <c r="R2454" s="44"/>
      <c r="T2454" s="44"/>
      <c r="X2454" s="46"/>
      <c r="Y2454" s="46"/>
      <c r="Z2454" s="46"/>
      <c r="AA2454" s="101"/>
    </row>
    <row r="2455" spans="4:27" s="43" customFormat="1" ht="15" customHeight="1">
      <c r="D2455" s="44"/>
      <c r="K2455" s="44"/>
      <c r="L2455" s="45"/>
      <c r="P2455" s="45"/>
      <c r="Q2455" s="48"/>
      <c r="R2455" s="44"/>
      <c r="T2455" s="44"/>
      <c r="X2455" s="46"/>
      <c r="Y2455" s="46"/>
      <c r="Z2455" s="46"/>
      <c r="AA2455" s="101"/>
    </row>
    <row r="2456" spans="4:27" s="43" customFormat="1" ht="15" customHeight="1">
      <c r="D2456" s="44"/>
      <c r="K2456" s="44"/>
      <c r="L2456" s="45"/>
      <c r="P2456" s="45"/>
      <c r="Q2456" s="48"/>
      <c r="R2456" s="44"/>
      <c r="T2456" s="44"/>
      <c r="X2456" s="46"/>
      <c r="Y2456" s="46"/>
      <c r="Z2456" s="46"/>
      <c r="AA2456" s="101"/>
    </row>
    <row r="2457" spans="4:27" s="43" customFormat="1" ht="15" customHeight="1">
      <c r="D2457" s="44"/>
      <c r="K2457" s="44"/>
      <c r="L2457" s="45"/>
      <c r="P2457" s="45"/>
      <c r="Q2457" s="48"/>
      <c r="R2457" s="44"/>
      <c r="T2457" s="44"/>
      <c r="X2457" s="46"/>
      <c r="Y2457" s="46"/>
      <c r="Z2457" s="46"/>
      <c r="AA2457" s="101"/>
    </row>
    <row r="2458" spans="4:27" s="43" customFormat="1" ht="15" customHeight="1">
      <c r="D2458" s="44"/>
      <c r="K2458" s="44"/>
      <c r="L2458" s="45"/>
      <c r="P2458" s="45"/>
      <c r="Q2458" s="48"/>
      <c r="R2458" s="44"/>
      <c r="T2458" s="44"/>
      <c r="X2458" s="46"/>
      <c r="Y2458" s="46"/>
      <c r="Z2458" s="46"/>
      <c r="AA2458" s="101"/>
    </row>
    <row r="2459" spans="4:27" s="43" customFormat="1" ht="15" customHeight="1">
      <c r="D2459" s="44"/>
      <c r="K2459" s="44"/>
      <c r="L2459" s="45"/>
      <c r="P2459" s="45"/>
      <c r="Q2459" s="48"/>
      <c r="R2459" s="44"/>
      <c r="T2459" s="44"/>
      <c r="X2459" s="46"/>
      <c r="Y2459" s="46"/>
      <c r="Z2459" s="46"/>
      <c r="AA2459" s="101"/>
    </row>
    <row r="2460" spans="4:27" s="43" customFormat="1" ht="15" customHeight="1">
      <c r="D2460" s="44"/>
      <c r="K2460" s="44"/>
      <c r="L2460" s="45"/>
      <c r="P2460" s="45"/>
      <c r="Q2460" s="48"/>
      <c r="R2460" s="44"/>
      <c r="T2460" s="44"/>
      <c r="X2460" s="46"/>
      <c r="Y2460" s="46"/>
      <c r="Z2460" s="46"/>
      <c r="AA2460" s="101"/>
    </row>
    <row r="2461" spans="4:27" s="43" customFormat="1" ht="15" customHeight="1">
      <c r="D2461" s="44"/>
      <c r="K2461" s="44"/>
      <c r="L2461" s="45"/>
      <c r="P2461" s="45"/>
      <c r="Q2461" s="48"/>
      <c r="R2461" s="44"/>
      <c r="T2461" s="44"/>
      <c r="X2461" s="46"/>
      <c r="Y2461" s="46"/>
      <c r="Z2461" s="46"/>
      <c r="AA2461" s="101"/>
    </row>
    <row r="2462" spans="4:27" s="43" customFormat="1" ht="15" customHeight="1">
      <c r="D2462" s="44"/>
      <c r="K2462" s="44"/>
      <c r="L2462" s="45"/>
      <c r="P2462" s="45"/>
      <c r="Q2462" s="48"/>
      <c r="R2462" s="44"/>
      <c r="T2462" s="44"/>
      <c r="X2462" s="46"/>
      <c r="Y2462" s="46"/>
      <c r="Z2462" s="46"/>
      <c r="AA2462" s="101"/>
    </row>
    <row r="2463" spans="4:27" s="43" customFormat="1" ht="15" customHeight="1">
      <c r="D2463" s="44"/>
      <c r="K2463" s="44"/>
      <c r="L2463" s="45"/>
      <c r="P2463" s="45"/>
      <c r="Q2463" s="48"/>
      <c r="R2463" s="44"/>
      <c r="T2463" s="44"/>
      <c r="X2463" s="46"/>
      <c r="Y2463" s="46"/>
      <c r="Z2463" s="46"/>
      <c r="AA2463" s="101"/>
    </row>
    <row r="2464" spans="4:27" s="43" customFormat="1" ht="15" customHeight="1">
      <c r="D2464" s="44"/>
      <c r="K2464" s="44"/>
      <c r="L2464" s="45"/>
      <c r="P2464" s="45"/>
      <c r="Q2464" s="48"/>
      <c r="R2464" s="44"/>
      <c r="T2464" s="44"/>
      <c r="X2464" s="46"/>
      <c r="Y2464" s="46"/>
      <c r="Z2464" s="46"/>
      <c r="AA2464" s="101"/>
    </row>
    <row r="2465" spans="4:27" s="43" customFormat="1" ht="15" customHeight="1">
      <c r="D2465" s="44"/>
      <c r="K2465" s="44"/>
      <c r="L2465" s="45"/>
      <c r="P2465" s="45"/>
      <c r="Q2465" s="48"/>
      <c r="R2465" s="44"/>
      <c r="T2465" s="44"/>
      <c r="X2465" s="46"/>
      <c r="Y2465" s="46"/>
      <c r="Z2465" s="46"/>
      <c r="AA2465" s="101"/>
    </row>
    <row r="2466" spans="4:27" s="43" customFormat="1" ht="15" customHeight="1">
      <c r="D2466" s="44"/>
      <c r="K2466" s="44"/>
      <c r="L2466" s="45"/>
      <c r="P2466" s="45"/>
      <c r="Q2466" s="48"/>
      <c r="R2466" s="44"/>
      <c r="T2466" s="44"/>
      <c r="X2466" s="46"/>
      <c r="Y2466" s="46"/>
      <c r="Z2466" s="46"/>
      <c r="AA2466" s="101"/>
    </row>
    <row r="2467" spans="4:27" s="43" customFormat="1" ht="15" customHeight="1">
      <c r="D2467" s="44"/>
      <c r="K2467" s="44"/>
      <c r="L2467" s="45"/>
      <c r="P2467" s="45"/>
      <c r="Q2467" s="48"/>
      <c r="R2467" s="44"/>
      <c r="T2467" s="44"/>
      <c r="X2467" s="46"/>
      <c r="Y2467" s="46"/>
      <c r="Z2467" s="46"/>
      <c r="AA2467" s="101"/>
    </row>
    <row r="2468" spans="4:27" s="43" customFormat="1" ht="15" customHeight="1">
      <c r="D2468" s="44"/>
      <c r="K2468" s="44"/>
      <c r="L2468" s="45"/>
      <c r="P2468" s="45"/>
      <c r="Q2468" s="48"/>
      <c r="R2468" s="44"/>
      <c r="T2468" s="44"/>
      <c r="X2468" s="46"/>
      <c r="Y2468" s="46"/>
      <c r="Z2468" s="46"/>
      <c r="AA2468" s="101"/>
    </row>
    <row r="2469" spans="4:27" s="43" customFormat="1" ht="15" customHeight="1">
      <c r="D2469" s="44"/>
      <c r="K2469" s="44"/>
      <c r="L2469" s="45"/>
      <c r="P2469" s="45"/>
      <c r="Q2469" s="48"/>
      <c r="R2469" s="44"/>
      <c r="T2469" s="44"/>
      <c r="X2469" s="46"/>
      <c r="Y2469" s="46"/>
      <c r="Z2469" s="46"/>
      <c r="AA2469" s="101"/>
    </row>
    <row r="2470" spans="4:27" s="43" customFormat="1" ht="15" customHeight="1">
      <c r="D2470" s="44"/>
      <c r="K2470" s="44"/>
      <c r="L2470" s="45"/>
      <c r="P2470" s="45"/>
      <c r="Q2470" s="48"/>
      <c r="R2470" s="44"/>
      <c r="T2470" s="44"/>
      <c r="X2470" s="46"/>
      <c r="Y2470" s="46"/>
      <c r="Z2470" s="46"/>
      <c r="AA2470" s="101"/>
    </row>
    <row r="2471" spans="4:27" s="43" customFormat="1" ht="15" customHeight="1">
      <c r="D2471" s="44"/>
      <c r="K2471" s="44"/>
      <c r="L2471" s="45"/>
      <c r="P2471" s="45"/>
      <c r="Q2471" s="48"/>
      <c r="R2471" s="44"/>
      <c r="T2471" s="44"/>
      <c r="X2471" s="46"/>
      <c r="Y2471" s="46"/>
      <c r="Z2471" s="46"/>
      <c r="AA2471" s="101"/>
    </row>
    <row r="2472" spans="4:27" s="43" customFormat="1" ht="15" customHeight="1">
      <c r="D2472" s="44"/>
      <c r="K2472" s="44"/>
      <c r="L2472" s="45"/>
      <c r="P2472" s="45"/>
      <c r="Q2472" s="48"/>
      <c r="R2472" s="44"/>
      <c r="T2472" s="44"/>
      <c r="X2472" s="46"/>
      <c r="Y2472" s="46"/>
      <c r="Z2472" s="46"/>
      <c r="AA2472" s="101"/>
    </row>
    <row r="2473" spans="4:27" s="43" customFormat="1" ht="15" customHeight="1">
      <c r="D2473" s="44"/>
      <c r="K2473" s="44"/>
      <c r="L2473" s="45"/>
      <c r="P2473" s="45"/>
      <c r="Q2473" s="48"/>
      <c r="R2473" s="44"/>
      <c r="T2473" s="44"/>
      <c r="X2473" s="46"/>
      <c r="Y2473" s="46"/>
      <c r="Z2473" s="46"/>
      <c r="AA2473" s="101"/>
    </row>
    <row r="2474" spans="4:27" s="43" customFormat="1" ht="15" customHeight="1">
      <c r="D2474" s="44"/>
      <c r="K2474" s="44"/>
      <c r="L2474" s="45"/>
      <c r="P2474" s="45"/>
      <c r="Q2474" s="48"/>
      <c r="R2474" s="44"/>
      <c r="T2474" s="44"/>
      <c r="X2474" s="46"/>
      <c r="Y2474" s="46"/>
      <c r="Z2474" s="46"/>
      <c r="AA2474" s="101"/>
    </row>
    <row r="2475" spans="4:27" s="43" customFormat="1" ht="15" customHeight="1">
      <c r="D2475" s="44"/>
      <c r="K2475" s="44"/>
      <c r="L2475" s="45"/>
      <c r="P2475" s="45"/>
      <c r="Q2475" s="48"/>
      <c r="R2475" s="44"/>
      <c r="T2475" s="44"/>
      <c r="X2475" s="46"/>
      <c r="Y2475" s="46"/>
      <c r="Z2475" s="46"/>
      <c r="AA2475" s="101"/>
    </row>
    <row r="2476" spans="4:27" s="43" customFormat="1" ht="15" customHeight="1">
      <c r="D2476" s="44"/>
      <c r="K2476" s="44"/>
      <c r="L2476" s="45"/>
      <c r="P2476" s="45"/>
      <c r="Q2476" s="48"/>
      <c r="R2476" s="44"/>
      <c r="T2476" s="67"/>
      <c r="X2476" s="46"/>
      <c r="Y2476" s="46"/>
      <c r="Z2476" s="46"/>
      <c r="AA2476" s="101"/>
    </row>
    <row r="2477" spans="4:27" s="43" customFormat="1" ht="15" customHeight="1">
      <c r="D2477" s="44"/>
      <c r="K2477" s="44"/>
      <c r="L2477" s="45"/>
      <c r="P2477" s="45"/>
      <c r="Q2477" s="48"/>
      <c r="R2477" s="44"/>
      <c r="T2477" s="67"/>
      <c r="X2477" s="46"/>
      <c r="Y2477" s="46"/>
      <c r="Z2477" s="46"/>
      <c r="AA2477" s="101"/>
    </row>
    <row r="2478" spans="4:27" s="43" customFormat="1" ht="15" customHeight="1">
      <c r="D2478" s="44"/>
      <c r="K2478" s="44"/>
      <c r="L2478" s="45"/>
      <c r="P2478" s="45"/>
      <c r="Q2478" s="48"/>
      <c r="R2478" s="44"/>
      <c r="T2478" s="44"/>
      <c r="X2478" s="46"/>
      <c r="Y2478" s="46"/>
      <c r="Z2478" s="46"/>
      <c r="AA2478" s="101"/>
    </row>
    <row r="2479" spans="4:27" s="43" customFormat="1" ht="15" customHeight="1">
      <c r="D2479" s="44"/>
      <c r="K2479" s="44"/>
      <c r="L2479" s="45"/>
      <c r="P2479" s="45"/>
      <c r="Q2479" s="48"/>
      <c r="R2479" s="44"/>
      <c r="T2479" s="44"/>
      <c r="X2479" s="46"/>
      <c r="Y2479" s="46"/>
      <c r="Z2479" s="46"/>
      <c r="AA2479" s="101"/>
    </row>
    <row r="2480" spans="4:27" s="43" customFormat="1" ht="15" customHeight="1">
      <c r="D2480" s="44"/>
      <c r="K2480" s="44"/>
      <c r="L2480" s="45"/>
      <c r="P2480" s="45"/>
      <c r="Q2480" s="48"/>
      <c r="R2480" s="44"/>
      <c r="T2480" s="44"/>
      <c r="X2480" s="46"/>
      <c r="Y2480" s="46"/>
      <c r="Z2480" s="46"/>
      <c r="AA2480" s="101"/>
    </row>
    <row r="2481" spans="4:27" s="43" customFormat="1">
      <c r="D2481" s="44"/>
      <c r="K2481" s="44"/>
      <c r="L2481" s="45"/>
      <c r="P2481" s="45"/>
      <c r="Q2481" s="48"/>
      <c r="R2481" s="44"/>
      <c r="T2481" s="67"/>
      <c r="X2481" s="99"/>
      <c r="Y2481" s="46"/>
      <c r="Z2481" s="46"/>
      <c r="AA2481" s="101"/>
    </row>
    <row r="2482" spans="4:27" s="43" customFormat="1">
      <c r="D2482" s="44"/>
      <c r="K2482" s="44"/>
      <c r="L2482" s="45"/>
      <c r="P2482" s="45"/>
      <c r="Q2482" s="48"/>
      <c r="R2482" s="44"/>
      <c r="T2482" s="67"/>
      <c r="X2482" s="99"/>
      <c r="Y2482" s="46"/>
      <c r="Z2482" s="46"/>
      <c r="AA2482" s="101"/>
    </row>
    <row r="2483" spans="4:27" s="43" customFormat="1" ht="15" customHeight="1">
      <c r="D2483" s="44"/>
      <c r="K2483" s="44"/>
      <c r="L2483" s="45"/>
      <c r="P2483" s="45"/>
      <c r="Q2483" s="48"/>
      <c r="R2483" s="44"/>
      <c r="T2483" s="44"/>
      <c r="X2483" s="46"/>
      <c r="Y2483" s="46"/>
      <c r="Z2483" s="46"/>
      <c r="AA2483" s="101"/>
    </row>
    <row r="2484" spans="4:27" s="43" customFormat="1" ht="15" customHeight="1">
      <c r="D2484" s="44"/>
      <c r="K2484" s="44"/>
      <c r="L2484" s="45"/>
      <c r="P2484" s="45"/>
      <c r="Q2484" s="48"/>
      <c r="R2484" s="44"/>
      <c r="T2484" s="44"/>
      <c r="X2484" s="46"/>
      <c r="Y2484" s="46"/>
      <c r="Z2484" s="46"/>
      <c r="AA2484" s="101"/>
    </row>
    <row r="2485" spans="4:27" s="43" customFormat="1" ht="15" customHeight="1">
      <c r="D2485" s="44"/>
      <c r="K2485" s="44"/>
      <c r="L2485" s="45"/>
      <c r="P2485" s="45"/>
      <c r="Q2485" s="48"/>
      <c r="R2485" s="44"/>
      <c r="T2485" s="44"/>
      <c r="X2485" s="46"/>
      <c r="Y2485" s="46"/>
      <c r="Z2485" s="46"/>
      <c r="AA2485" s="101"/>
    </row>
    <row r="2486" spans="4:27" s="43" customFormat="1" ht="15" customHeight="1">
      <c r="D2486" s="44"/>
      <c r="K2486" s="44"/>
      <c r="L2486" s="45"/>
      <c r="P2486" s="45"/>
      <c r="Q2486" s="48"/>
      <c r="R2486" s="44"/>
      <c r="T2486" s="44"/>
      <c r="X2486" s="46"/>
      <c r="Y2486" s="46"/>
      <c r="Z2486" s="46"/>
      <c r="AA2486" s="101"/>
    </row>
    <row r="2487" spans="4:27" s="43" customFormat="1" ht="15" customHeight="1">
      <c r="D2487" s="44"/>
      <c r="K2487" s="44"/>
      <c r="L2487" s="45"/>
      <c r="P2487" s="45"/>
      <c r="Q2487" s="48"/>
      <c r="R2487" s="44"/>
      <c r="T2487" s="44"/>
      <c r="X2487" s="46"/>
      <c r="Y2487" s="46"/>
      <c r="Z2487" s="46"/>
      <c r="AA2487" s="101"/>
    </row>
    <row r="2488" spans="4:27" s="43" customFormat="1" ht="15" customHeight="1">
      <c r="D2488" s="44"/>
      <c r="K2488" s="44"/>
      <c r="L2488" s="45"/>
      <c r="P2488" s="45"/>
      <c r="Q2488" s="48"/>
      <c r="R2488" s="44"/>
      <c r="T2488" s="44"/>
      <c r="X2488" s="46"/>
      <c r="Y2488" s="46"/>
      <c r="Z2488" s="46"/>
      <c r="AA2488" s="101"/>
    </row>
    <row r="2489" spans="4:27" s="43" customFormat="1" ht="15" customHeight="1">
      <c r="D2489" s="44"/>
      <c r="K2489" s="44"/>
      <c r="L2489" s="45"/>
      <c r="P2489" s="45"/>
      <c r="Q2489" s="48"/>
      <c r="R2489" s="44"/>
      <c r="T2489" s="44"/>
      <c r="X2489" s="46"/>
      <c r="Y2489" s="46"/>
      <c r="Z2489" s="46"/>
      <c r="AA2489" s="101"/>
    </row>
    <row r="2490" spans="4:27" s="43" customFormat="1">
      <c r="D2490" s="44"/>
      <c r="K2490" s="44"/>
      <c r="L2490" s="45"/>
      <c r="P2490" s="45"/>
      <c r="Q2490" s="48"/>
      <c r="R2490" s="44"/>
      <c r="T2490" s="44"/>
      <c r="X2490" s="99"/>
      <c r="Y2490" s="46"/>
      <c r="Z2490" s="46"/>
      <c r="AA2490" s="101"/>
    </row>
    <row r="2491" spans="4:27" s="43" customFormat="1" ht="15" customHeight="1">
      <c r="D2491" s="44"/>
      <c r="K2491" s="44"/>
      <c r="L2491" s="45"/>
      <c r="P2491" s="45"/>
      <c r="Q2491" s="48"/>
      <c r="R2491" s="44"/>
      <c r="T2491" s="44"/>
      <c r="X2491" s="46"/>
      <c r="Y2491" s="46"/>
      <c r="Z2491" s="46"/>
      <c r="AA2491" s="101"/>
    </row>
    <row r="2492" spans="4:27" s="43" customFormat="1" ht="15" customHeight="1">
      <c r="D2492" s="44"/>
      <c r="K2492" s="44"/>
      <c r="L2492" s="45"/>
      <c r="P2492" s="45"/>
      <c r="Q2492" s="48"/>
      <c r="R2492" s="44"/>
      <c r="T2492" s="67"/>
      <c r="X2492" s="46"/>
      <c r="Y2492" s="46"/>
      <c r="Z2492" s="46"/>
      <c r="AA2492" s="101"/>
    </row>
    <row r="2493" spans="4:27" s="43" customFormat="1" ht="15" customHeight="1">
      <c r="D2493" s="44"/>
      <c r="K2493" s="44"/>
      <c r="L2493" s="45"/>
      <c r="P2493" s="45"/>
      <c r="Q2493" s="48"/>
      <c r="R2493" s="44"/>
      <c r="T2493" s="44"/>
      <c r="X2493" s="46"/>
      <c r="Y2493" s="46"/>
      <c r="Z2493" s="46"/>
      <c r="AA2493" s="101"/>
    </row>
    <row r="2494" spans="4:27" s="43" customFormat="1" ht="15" customHeight="1">
      <c r="D2494" s="44"/>
      <c r="K2494" s="44"/>
      <c r="L2494" s="45"/>
      <c r="P2494" s="45"/>
      <c r="Q2494" s="48"/>
      <c r="R2494" s="44"/>
      <c r="T2494" s="44"/>
      <c r="X2494" s="46"/>
      <c r="Y2494" s="46"/>
      <c r="Z2494" s="46"/>
      <c r="AA2494" s="101"/>
    </row>
    <row r="2495" spans="4:27" s="43" customFormat="1" ht="15" customHeight="1">
      <c r="D2495" s="44"/>
      <c r="K2495" s="44"/>
      <c r="L2495" s="45"/>
      <c r="P2495" s="45"/>
      <c r="Q2495" s="48"/>
      <c r="R2495" s="44"/>
      <c r="T2495" s="44"/>
      <c r="X2495" s="46"/>
      <c r="Y2495" s="46"/>
      <c r="Z2495" s="46"/>
      <c r="AA2495" s="101"/>
    </row>
    <row r="2496" spans="4:27" s="43" customFormat="1" ht="15" customHeight="1">
      <c r="D2496" s="44"/>
      <c r="K2496" s="44"/>
      <c r="L2496" s="45"/>
      <c r="P2496" s="45"/>
      <c r="Q2496" s="48"/>
      <c r="R2496" s="44"/>
      <c r="T2496" s="44"/>
      <c r="X2496" s="46"/>
      <c r="Y2496" s="46"/>
      <c r="Z2496" s="46"/>
      <c r="AA2496" s="101"/>
    </row>
    <row r="2497" spans="4:27" s="43" customFormat="1" ht="15" customHeight="1">
      <c r="D2497" s="44"/>
      <c r="K2497" s="44"/>
      <c r="L2497" s="45"/>
      <c r="P2497" s="45"/>
      <c r="Q2497" s="48"/>
      <c r="R2497" s="44"/>
      <c r="T2497" s="44"/>
      <c r="X2497" s="46"/>
      <c r="Y2497" s="46"/>
      <c r="Z2497" s="46"/>
      <c r="AA2497" s="101"/>
    </row>
    <row r="2498" spans="4:27" s="43" customFormat="1" ht="15" customHeight="1">
      <c r="D2498" s="44"/>
      <c r="K2498" s="44"/>
      <c r="L2498" s="45"/>
      <c r="P2498" s="45"/>
      <c r="Q2498" s="48"/>
      <c r="R2498" s="44"/>
      <c r="T2498" s="44"/>
      <c r="X2498" s="46"/>
      <c r="Y2498" s="46"/>
      <c r="Z2498" s="46"/>
      <c r="AA2498" s="101"/>
    </row>
    <row r="2499" spans="4:27" s="43" customFormat="1" ht="15" customHeight="1">
      <c r="D2499" s="44"/>
      <c r="K2499" s="44"/>
      <c r="L2499" s="45"/>
      <c r="P2499" s="45"/>
      <c r="Q2499" s="48"/>
      <c r="R2499" s="44"/>
      <c r="T2499" s="67"/>
      <c r="X2499" s="46"/>
      <c r="Y2499" s="46"/>
      <c r="Z2499" s="46"/>
      <c r="AA2499" s="101"/>
    </row>
    <row r="2500" spans="4:27" s="43" customFormat="1" ht="15" customHeight="1">
      <c r="D2500" s="44"/>
      <c r="K2500" s="44"/>
      <c r="L2500" s="45"/>
      <c r="P2500" s="45"/>
      <c r="Q2500" s="48"/>
      <c r="R2500" s="44"/>
      <c r="T2500" s="44"/>
      <c r="X2500" s="46"/>
      <c r="Y2500" s="46"/>
      <c r="Z2500" s="46"/>
      <c r="AA2500" s="101"/>
    </row>
    <row r="2501" spans="4:27" s="43" customFormat="1" ht="15" customHeight="1">
      <c r="D2501" s="44"/>
      <c r="K2501" s="44"/>
      <c r="L2501" s="45"/>
      <c r="P2501" s="45"/>
      <c r="Q2501" s="48"/>
      <c r="R2501" s="44"/>
      <c r="T2501" s="44"/>
      <c r="X2501" s="46"/>
      <c r="Y2501" s="46"/>
      <c r="Z2501" s="46"/>
      <c r="AA2501" s="101"/>
    </row>
    <row r="2502" spans="4:27" s="43" customFormat="1" ht="15" customHeight="1">
      <c r="D2502" s="44"/>
      <c r="K2502" s="44"/>
      <c r="L2502" s="45"/>
      <c r="P2502" s="45"/>
      <c r="Q2502" s="48"/>
      <c r="R2502" s="44"/>
      <c r="T2502" s="44"/>
      <c r="X2502" s="46"/>
      <c r="Y2502" s="46"/>
      <c r="Z2502" s="46"/>
      <c r="AA2502" s="101"/>
    </row>
    <row r="2503" spans="4:27" s="43" customFormat="1" ht="15" customHeight="1">
      <c r="D2503" s="44"/>
      <c r="K2503" s="44"/>
      <c r="L2503" s="45"/>
      <c r="P2503" s="45"/>
      <c r="Q2503" s="48"/>
      <c r="R2503" s="44"/>
      <c r="T2503" s="44"/>
      <c r="X2503" s="46"/>
      <c r="Y2503" s="46"/>
      <c r="Z2503" s="46"/>
      <c r="AA2503" s="101"/>
    </row>
    <row r="2504" spans="4:27" s="43" customFormat="1" ht="15" customHeight="1">
      <c r="D2504" s="44"/>
      <c r="K2504" s="44"/>
      <c r="L2504" s="45"/>
      <c r="P2504" s="45"/>
      <c r="Q2504" s="48"/>
      <c r="R2504" s="44"/>
      <c r="T2504" s="44"/>
      <c r="X2504" s="46"/>
      <c r="Y2504" s="46"/>
      <c r="Z2504" s="46"/>
      <c r="AA2504" s="101"/>
    </row>
    <row r="2505" spans="4:27" s="43" customFormat="1" ht="15" customHeight="1">
      <c r="D2505" s="44"/>
      <c r="K2505" s="44"/>
      <c r="L2505" s="45"/>
      <c r="P2505" s="45"/>
      <c r="Q2505" s="48"/>
      <c r="R2505" s="44"/>
      <c r="T2505" s="67"/>
      <c r="X2505" s="46"/>
      <c r="Y2505" s="46"/>
      <c r="Z2505" s="46"/>
      <c r="AA2505" s="101"/>
    </row>
    <row r="2506" spans="4:27" s="43" customFormat="1" ht="15" customHeight="1">
      <c r="D2506" s="44"/>
      <c r="K2506" s="44"/>
      <c r="L2506" s="45"/>
      <c r="P2506" s="45"/>
      <c r="Q2506" s="48"/>
      <c r="R2506" s="44"/>
      <c r="T2506" s="44"/>
      <c r="X2506" s="46"/>
      <c r="Y2506" s="46"/>
      <c r="Z2506" s="46"/>
      <c r="AA2506" s="101"/>
    </row>
    <row r="2507" spans="4:27" s="43" customFormat="1" ht="15" customHeight="1">
      <c r="D2507" s="44"/>
      <c r="K2507" s="44"/>
      <c r="L2507" s="45"/>
      <c r="P2507" s="45"/>
      <c r="Q2507" s="48"/>
      <c r="R2507" s="44"/>
      <c r="T2507" s="44"/>
      <c r="X2507" s="46"/>
      <c r="Y2507" s="46"/>
      <c r="Z2507" s="46"/>
      <c r="AA2507" s="101"/>
    </row>
    <row r="2508" spans="4:27" s="43" customFormat="1" ht="15" customHeight="1">
      <c r="D2508" s="44"/>
      <c r="K2508" s="44"/>
      <c r="L2508" s="45"/>
      <c r="P2508" s="45"/>
      <c r="Q2508" s="48"/>
      <c r="R2508" s="44"/>
      <c r="T2508" s="44"/>
      <c r="X2508" s="46"/>
      <c r="Y2508" s="46"/>
      <c r="Z2508" s="46"/>
      <c r="AA2508" s="101"/>
    </row>
    <row r="2509" spans="4:27" s="43" customFormat="1" ht="15" customHeight="1">
      <c r="D2509" s="44"/>
      <c r="K2509" s="44"/>
      <c r="L2509" s="45"/>
      <c r="P2509" s="45"/>
      <c r="Q2509" s="48"/>
      <c r="R2509" s="44"/>
      <c r="T2509" s="44"/>
      <c r="X2509" s="46"/>
      <c r="Y2509" s="46"/>
      <c r="Z2509" s="46"/>
      <c r="AA2509" s="101"/>
    </row>
    <row r="2510" spans="4:27" s="43" customFormat="1" ht="15" customHeight="1">
      <c r="D2510" s="44"/>
      <c r="K2510" s="44"/>
      <c r="L2510" s="45"/>
      <c r="P2510" s="45"/>
      <c r="Q2510" s="48"/>
      <c r="R2510" s="44"/>
      <c r="T2510" s="44"/>
      <c r="X2510" s="46"/>
      <c r="Y2510" s="46"/>
      <c r="Z2510" s="46"/>
      <c r="AA2510" s="101"/>
    </row>
    <row r="2511" spans="4:27" s="43" customFormat="1" ht="15" customHeight="1">
      <c r="D2511" s="44"/>
      <c r="K2511" s="44"/>
      <c r="L2511" s="45"/>
      <c r="P2511" s="45"/>
      <c r="Q2511" s="48"/>
      <c r="R2511" s="44"/>
      <c r="T2511" s="44"/>
      <c r="X2511" s="46"/>
      <c r="Y2511" s="46"/>
      <c r="Z2511" s="46"/>
      <c r="AA2511" s="101"/>
    </row>
    <row r="2512" spans="4:27" s="43" customFormat="1" ht="15" customHeight="1">
      <c r="D2512" s="44"/>
      <c r="K2512" s="44"/>
      <c r="L2512" s="45"/>
      <c r="P2512" s="45"/>
      <c r="Q2512" s="48"/>
      <c r="R2512" s="44"/>
      <c r="T2512" s="44"/>
      <c r="X2512" s="46"/>
      <c r="Y2512" s="46"/>
      <c r="Z2512" s="46"/>
      <c r="AA2512" s="101"/>
    </row>
    <row r="2513" spans="4:27" s="43" customFormat="1" ht="15" customHeight="1">
      <c r="D2513" s="44"/>
      <c r="K2513" s="44"/>
      <c r="L2513" s="45"/>
      <c r="P2513" s="45"/>
      <c r="Q2513" s="48"/>
      <c r="R2513" s="44"/>
      <c r="T2513" s="44"/>
      <c r="X2513" s="46"/>
      <c r="Y2513" s="46"/>
      <c r="Z2513" s="46"/>
      <c r="AA2513" s="101"/>
    </row>
    <row r="2514" spans="4:27" s="43" customFormat="1" ht="15" customHeight="1">
      <c r="D2514" s="44"/>
      <c r="K2514" s="44"/>
      <c r="L2514" s="45"/>
      <c r="P2514" s="45"/>
      <c r="Q2514" s="48"/>
      <c r="R2514" s="44"/>
      <c r="T2514" s="44"/>
      <c r="X2514" s="46"/>
      <c r="Y2514" s="46"/>
      <c r="Z2514" s="46"/>
      <c r="AA2514" s="101"/>
    </row>
    <row r="2515" spans="4:27" s="43" customFormat="1" ht="15" customHeight="1">
      <c r="D2515" s="44"/>
      <c r="K2515" s="44"/>
      <c r="L2515" s="45"/>
      <c r="P2515" s="45"/>
      <c r="Q2515" s="48"/>
      <c r="R2515" s="44"/>
      <c r="T2515" s="44"/>
      <c r="X2515" s="46"/>
      <c r="Y2515" s="46"/>
      <c r="Z2515" s="46"/>
      <c r="AA2515" s="101"/>
    </row>
    <row r="2516" spans="4:27" s="43" customFormat="1" ht="15" customHeight="1">
      <c r="D2516" s="44"/>
      <c r="K2516" s="44"/>
      <c r="L2516" s="45"/>
      <c r="P2516" s="45"/>
      <c r="Q2516" s="48"/>
      <c r="R2516" s="44"/>
      <c r="T2516" s="44"/>
      <c r="X2516" s="46"/>
      <c r="Y2516" s="46"/>
      <c r="Z2516" s="46"/>
      <c r="AA2516" s="101"/>
    </row>
    <row r="2517" spans="4:27" s="43" customFormat="1" ht="15" customHeight="1">
      <c r="D2517" s="44"/>
      <c r="K2517" s="44"/>
      <c r="L2517" s="45"/>
      <c r="P2517" s="45"/>
      <c r="Q2517" s="48"/>
      <c r="R2517" s="44"/>
      <c r="T2517" s="44"/>
      <c r="X2517" s="46"/>
      <c r="Y2517" s="46"/>
      <c r="Z2517" s="46"/>
      <c r="AA2517" s="101"/>
    </row>
    <row r="2518" spans="4:27" s="43" customFormat="1" ht="15" customHeight="1">
      <c r="D2518" s="44"/>
      <c r="K2518" s="44"/>
      <c r="L2518" s="45"/>
      <c r="P2518" s="45"/>
      <c r="Q2518" s="48"/>
      <c r="R2518" s="44"/>
      <c r="T2518" s="44"/>
      <c r="X2518" s="46"/>
      <c r="Y2518" s="46"/>
      <c r="Z2518" s="46"/>
      <c r="AA2518" s="101"/>
    </row>
    <row r="2519" spans="4:27" s="43" customFormat="1" ht="15" customHeight="1">
      <c r="D2519" s="44"/>
      <c r="K2519" s="44"/>
      <c r="L2519" s="45"/>
      <c r="P2519" s="45"/>
      <c r="Q2519" s="48"/>
      <c r="R2519" s="44"/>
      <c r="T2519" s="44"/>
      <c r="X2519" s="46"/>
      <c r="Y2519" s="46"/>
      <c r="Z2519" s="46"/>
      <c r="AA2519" s="101"/>
    </row>
    <row r="2520" spans="4:27" s="43" customFormat="1" ht="15" customHeight="1">
      <c r="D2520" s="44"/>
      <c r="K2520" s="44"/>
      <c r="L2520" s="45"/>
      <c r="P2520" s="45"/>
      <c r="Q2520" s="48"/>
      <c r="R2520" s="44"/>
      <c r="T2520" s="44"/>
      <c r="X2520" s="46"/>
      <c r="Y2520" s="46"/>
      <c r="Z2520" s="46"/>
      <c r="AA2520" s="101"/>
    </row>
    <row r="2521" spans="4:27" s="43" customFormat="1" ht="15" customHeight="1">
      <c r="D2521" s="44"/>
      <c r="K2521" s="44"/>
      <c r="L2521" s="45"/>
      <c r="P2521" s="45"/>
      <c r="Q2521" s="48"/>
      <c r="R2521" s="44"/>
      <c r="T2521" s="67"/>
      <c r="X2521" s="46"/>
      <c r="Y2521" s="46"/>
      <c r="Z2521" s="46"/>
      <c r="AA2521" s="101"/>
    </row>
    <row r="2522" spans="4:27" s="43" customFormat="1" ht="15" customHeight="1">
      <c r="D2522" s="44"/>
      <c r="K2522" s="44"/>
      <c r="L2522" s="45"/>
      <c r="P2522" s="45"/>
      <c r="Q2522" s="48"/>
      <c r="R2522" s="44"/>
      <c r="T2522" s="44"/>
      <c r="X2522" s="49"/>
      <c r="Y2522" s="46"/>
      <c r="Z2522" s="46"/>
      <c r="AA2522" s="101"/>
    </row>
    <row r="2523" spans="4:27" s="43" customFormat="1" ht="15" customHeight="1">
      <c r="D2523" s="44"/>
      <c r="K2523" s="44"/>
      <c r="L2523" s="45"/>
      <c r="P2523" s="45"/>
      <c r="Q2523" s="48"/>
      <c r="R2523" s="44"/>
      <c r="T2523" s="44"/>
      <c r="X2523" s="49"/>
      <c r="Y2523" s="46"/>
      <c r="Z2523" s="46"/>
      <c r="AA2523" s="101"/>
    </row>
    <row r="2524" spans="4:27" s="43" customFormat="1" ht="15" customHeight="1">
      <c r="D2524" s="44"/>
      <c r="K2524" s="44"/>
      <c r="L2524" s="45"/>
      <c r="P2524" s="45"/>
      <c r="Q2524" s="48"/>
      <c r="R2524" s="44"/>
      <c r="T2524" s="44"/>
      <c r="X2524" s="49"/>
      <c r="Y2524" s="46"/>
      <c r="Z2524" s="46"/>
      <c r="AA2524" s="101"/>
    </row>
    <row r="2525" spans="4:27" s="43" customFormat="1" ht="15" customHeight="1">
      <c r="D2525" s="44"/>
      <c r="K2525" s="44"/>
      <c r="L2525" s="45"/>
      <c r="P2525" s="45"/>
      <c r="Q2525" s="48"/>
      <c r="R2525" s="44"/>
      <c r="T2525" s="44"/>
      <c r="X2525" s="49"/>
      <c r="Y2525" s="46"/>
      <c r="Z2525" s="46"/>
      <c r="AA2525" s="101"/>
    </row>
    <row r="2526" spans="4:27" s="43" customFormat="1" ht="15" customHeight="1">
      <c r="D2526" s="44"/>
      <c r="K2526" s="44"/>
      <c r="L2526" s="45"/>
      <c r="P2526" s="45"/>
      <c r="Q2526" s="48"/>
      <c r="R2526" s="44"/>
      <c r="T2526" s="44"/>
      <c r="X2526" s="49"/>
      <c r="Y2526" s="46"/>
      <c r="Z2526" s="46"/>
      <c r="AA2526" s="101"/>
    </row>
    <row r="2527" spans="4:27" s="43" customFormat="1" ht="15" customHeight="1">
      <c r="D2527" s="44"/>
      <c r="K2527" s="44"/>
      <c r="L2527" s="45"/>
      <c r="P2527" s="45"/>
      <c r="Q2527" s="48"/>
      <c r="R2527" s="44"/>
      <c r="T2527" s="44"/>
      <c r="X2527" s="49"/>
      <c r="Y2527" s="46"/>
      <c r="Z2527" s="46"/>
      <c r="AA2527" s="101"/>
    </row>
    <row r="2528" spans="4:27" s="43" customFormat="1" ht="15" customHeight="1">
      <c r="D2528" s="44"/>
      <c r="K2528" s="44"/>
      <c r="L2528" s="45"/>
      <c r="P2528" s="45"/>
      <c r="Q2528" s="48"/>
      <c r="R2528" s="44"/>
      <c r="T2528" s="44"/>
      <c r="X2528" s="49"/>
      <c r="Y2528" s="46"/>
      <c r="Z2528" s="46"/>
      <c r="AA2528" s="101"/>
    </row>
    <row r="2529" spans="4:27" s="43" customFormat="1" ht="15" customHeight="1">
      <c r="D2529" s="44"/>
      <c r="K2529" s="44"/>
      <c r="L2529" s="45"/>
      <c r="P2529" s="45"/>
      <c r="Q2529" s="48"/>
      <c r="R2529" s="44"/>
      <c r="T2529" s="44"/>
      <c r="X2529" s="49"/>
      <c r="Y2529" s="46"/>
      <c r="Z2529" s="46"/>
      <c r="AA2529" s="101"/>
    </row>
    <row r="2530" spans="4:27" s="43" customFormat="1" ht="15" customHeight="1">
      <c r="D2530" s="44"/>
      <c r="K2530" s="44"/>
      <c r="L2530" s="45"/>
      <c r="P2530" s="45"/>
      <c r="Q2530" s="48"/>
      <c r="R2530" s="44"/>
      <c r="T2530" s="44"/>
      <c r="X2530" s="49"/>
      <c r="Y2530" s="46"/>
      <c r="Z2530" s="46"/>
      <c r="AA2530" s="101"/>
    </row>
    <row r="2531" spans="4:27" s="43" customFormat="1" ht="15" customHeight="1">
      <c r="D2531" s="44"/>
      <c r="K2531" s="44"/>
      <c r="L2531" s="45"/>
      <c r="P2531" s="45"/>
      <c r="Q2531" s="48"/>
      <c r="R2531" s="44"/>
      <c r="T2531" s="44"/>
      <c r="X2531" s="49"/>
      <c r="Y2531" s="46"/>
      <c r="Z2531" s="46"/>
      <c r="AA2531" s="101"/>
    </row>
    <row r="2532" spans="4:27" s="43" customFormat="1" ht="15" customHeight="1">
      <c r="D2532" s="44"/>
      <c r="K2532" s="44"/>
      <c r="L2532" s="45"/>
      <c r="P2532" s="45"/>
      <c r="Q2532" s="48"/>
      <c r="R2532" s="44"/>
      <c r="T2532" s="44"/>
      <c r="X2532" s="49"/>
      <c r="Y2532" s="46"/>
      <c r="Z2532" s="46"/>
      <c r="AA2532" s="101"/>
    </row>
  </sheetData>
  <autoFilter ref="A4:AA4"/>
  <conditionalFormatting sqref="D1863:D1899">
    <cfRule type="duplicateValues" dxfId="152" priority="63"/>
  </conditionalFormatting>
  <conditionalFormatting sqref="D1987:D2005">
    <cfRule type="duplicateValues" dxfId="151" priority="62"/>
  </conditionalFormatting>
  <conditionalFormatting sqref="D1987:D2005">
    <cfRule type="duplicateValues" dxfId="150" priority="61"/>
  </conditionalFormatting>
  <conditionalFormatting sqref="D1987:D2005">
    <cfRule type="duplicateValues" dxfId="149" priority="60"/>
  </conditionalFormatting>
  <conditionalFormatting sqref="D1987:D2005">
    <cfRule type="duplicateValues" dxfId="148" priority="59"/>
  </conditionalFormatting>
  <conditionalFormatting sqref="D1987:D2005">
    <cfRule type="duplicateValues" dxfId="147" priority="58"/>
  </conditionalFormatting>
  <conditionalFormatting sqref="D1987:D2005">
    <cfRule type="duplicateValues" dxfId="146" priority="57"/>
  </conditionalFormatting>
  <conditionalFormatting sqref="D2027:D2028">
    <cfRule type="duplicateValues" dxfId="145" priority="64"/>
  </conditionalFormatting>
  <conditionalFormatting sqref="D2027:D2028">
    <cfRule type="duplicateValues" dxfId="144" priority="65"/>
  </conditionalFormatting>
  <conditionalFormatting sqref="D2027:D2028">
    <cfRule type="duplicateValues" dxfId="143" priority="66"/>
  </conditionalFormatting>
  <conditionalFormatting sqref="D2027:D2028">
    <cfRule type="duplicateValues" dxfId="142" priority="67"/>
  </conditionalFormatting>
  <conditionalFormatting sqref="D2076:D2087">
    <cfRule type="duplicateValues" dxfId="141" priority="56"/>
  </conditionalFormatting>
  <conditionalFormatting sqref="D2076:D2087">
    <cfRule type="duplicateValues" dxfId="140" priority="55"/>
  </conditionalFormatting>
  <conditionalFormatting sqref="D2076:D2087">
    <cfRule type="duplicateValues" dxfId="139" priority="54"/>
  </conditionalFormatting>
  <conditionalFormatting sqref="D2076:D2087">
    <cfRule type="duplicateValues" dxfId="138" priority="53"/>
  </conditionalFormatting>
  <conditionalFormatting sqref="D2076:D2087">
    <cfRule type="duplicateValues" dxfId="137" priority="52"/>
  </conditionalFormatting>
  <conditionalFormatting sqref="D2076:D2087">
    <cfRule type="duplicateValues" dxfId="136" priority="51"/>
  </conditionalFormatting>
  <conditionalFormatting sqref="D2088">
    <cfRule type="duplicateValues" dxfId="135" priority="50"/>
  </conditionalFormatting>
  <conditionalFormatting sqref="D2088">
    <cfRule type="duplicateValues" dxfId="134" priority="49"/>
  </conditionalFormatting>
  <conditionalFormatting sqref="D2088">
    <cfRule type="duplicateValues" dxfId="133" priority="48"/>
  </conditionalFormatting>
  <conditionalFormatting sqref="D2088">
    <cfRule type="duplicateValues" dxfId="132" priority="47"/>
  </conditionalFormatting>
  <conditionalFormatting sqref="D2088">
    <cfRule type="duplicateValues" dxfId="131" priority="46"/>
  </conditionalFormatting>
  <conditionalFormatting sqref="D2088">
    <cfRule type="duplicateValues" dxfId="130" priority="45"/>
  </conditionalFormatting>
  <conditionalFormatting sqref="D2089:D2103">
    <cfRule type="duplicateValues" dxfId="129" priority="44"/>
  </conditionalFormatting>
  <conditionalFormatting sqref="D2089:D2103">
    <cfRule type="duplicateValues" dxfId="128" priority="43"/>
  </conditionalFormatting>
  <conditionalFormatting sqref="D2089:D2103">
    <cfRule type="duplicateValues" dxfId="127" priority="42"/>
  </conditionalFormatting>
  <conditionalFormatting sqref="D2089:D2103">
    <cfRule type="duplicateValues" dxfId="126" priority="41"/>
  </conditionalFormatting>
  <conditionalFormatting sqref="D2089:D2103">
    <cfRule type="duplicateValues" dxfId="125" priority="40"/>
  </conditionalFormatting>
  <conditionalFormatting sqref="D2089:D2103">
    <cfRule type="duplicateValues" dxfId="124" priority="39"/>
  </conditionalFormatting>
  <conditionalFormatting sqref="D2089:D2103">
    <cfRule type="duplicateValues" dxfId="123" priority="38"/>
  </conditionalFormatting>
  <conditionalFormatting sqref="D2140:D2154">
    <cfRule type="duplicateValues" dxfId="122" priority="37"/>
  </conditionalFormatting>
  <conditionalFormatting sqref="D2140:D2154">
    <cfRule type="duplicateValues" dxfId="121" priority="36"/>
  </conditionalFormatting>
  <conditionalFormatting sqref="D2140:D2154">
    <cfRule type="duplicateValues" dxfId="120" priority="35"/>
  </conditionalFormatting>
  <conditionalFormatting sqref="D2140:D2154">
    <cfRule type="duplicateValues" dxfId="119" priority="34"/>
  </conditionalFormatting>
  <conditionalFormatting sqref="D2140:D2154">
    <cfRule type="duplicateValues" dxfId="118" priority="33"/>
  </conditionalFormatting>
  <conditionalFormatting sqref="D2140:D2154">
    <cfRule type="duplicateValues" dxfId="117" priority="32"/>
  </conditionalFormatting>
  <conditionalFormatting sqref="D2140:D2154">
    <cfRule type="duplicateValues" dxfId="116" priority="31"/>
  </conditionalFormatting>
  <conditionalFormatting sqref="D2155:D2170">
    <cfRule type="duplicateValues" dxfId="115" priority="68"/>
  </conditionalFormatting>
  <conditionalFormatting sqref="D2155:D2170">
    <cfRule type="duplicateValues" dxfId="114" priority="69"/>
  </conditionalFormatting>
  <conditionalFormatting sqref="D2155:D2170">
    <cfRule type="duplicateValues" dxfId="113" priority="70"/>
  </conditionalFormatting>
  <conditionalFormatting sqref="D2155:D2170">
    <cfRule type="duplicateValues" dxfId="112" priority="71"/>
  </conditionalFormatting>
  <conditionalFormatting sqref="D2155:D2170">
    <cfRule type="duplicateValues" dxfId="111" priority="72"/>
  </conditionalFormatting>
  <conditionalFormatting sqref="D2332:D2341">
    <cfRule type="duplicateValues" dxfId="110" priority="26"/>
  </conditionalFormatting>
  <conditionalFormatting sqref="D2332:D2341">
    <cfRule type="duplicateValues" dxfId="109" priority="27"/>
  </conditionalFormatting>
  <conditionalFormatting sqref="D2332:D2341">
    <cfRule type="duplicateValues" dxfId="108" priority="28"/>
  </conditionalFormatting>
  <conditionalFormatting sqref="D2332:D2341">
    <cfRule type="duplicateValues" dxfId="107" priority="29"/>
  </conditionalFormatting>
  <conditionalFormatting sqref="D2332:D2341">
    <cfRule type="duplicateValues" dxfId="106" priority="30"/>
  </conditionalFormatting>
  <conditionalFormatting sqref="D2367:D2388">
    <cfRule type="duplicateValues" dxfId="105" priority="21"/>
  </conditionalFormatting>
  <conditionalFormatting sqref="D2367:D2388">
    <cfRule type="duplicateValues" dxfId="104" priority="22"/>
  </conditionalFormatting>
  <conditionalFormatting sqref="D2367:D2388">
    <cfRule type="duplicateValues" dxfId="103" priority="23"/>
  </conditionalFormatting>
  <conditionalFormatting sqref="D2367:D2388">
    <cfRule type="duplicateValues" dxfId="102" priority="24"/>
  </conditionalFormatting>
  <conditionalFormatting sqref="D2367:D2388">
    <cfRule type="duplicateValues" dxfId="101" priority="25"/>
  </conditionalFormatting>
  <conditionalFormatting sqref="D2367:D2388">
    <cfRule type="duplicateValues" dxfId="100" priority="20"/>
  </conditionalFormatting>
  <conditionalFormatting sqref="D2389:D2438">
    <cfRule type="duplicateValues" dxfId="99" priority="15"/>
  </conditionalFormatting>
  <conditionalFormatting sqref="D2389:D2438">
    <cfRule type="duplicateValues" dxfId="98" priority="16"/>
  </conditionalFormatting>
  <conditionalFormatting sqref="D2389:D2438">
    <cfRule type="duplicateValues" dxfId="97" priority="17"/>
  </conditionalFormatting>
  <conditionalFormatting sqref="D2389:D2438">
    <cfRule type="duplicateValues" dxfId="96" priority="18"/>
  </conditionalFormatting>
  <conditionalFormatting sqref="D2389:D2438">
    <cfRule type="duplicateValues" dxfId="95" priority="19"/>
  </conditionalFormatting>
  <conditionalFormatting sqref="D2389:D2438">
    <cfRule type="duplicateValues" dxfId="94" priority="14"/>
  </conditionalFormatting>
  <conditionalFormatting sqref="D2439:D2462">
    <cfRule type="duplicateValues" dxfId="93" priority="9"/>
  </conditionalFormatting>
  <conditionalFormatting sqref="D2439:D2462">
    <cfRule type="duplicateValues" dxfId="92" priority="10"/>
  </conditionalFormatting>
  <conditionalFormatting sqref="D2439:D2462">
    <cfRule type="duplicateValues" dxfId="91" priority="11"/>
  </conditionalFormatting>
  <conditionalFormatting sqref="D2439:D2462">
    <cfRule type="duplicateValues" dxfId="90" priority="12"/>
  </conditionalFormatting>
  <conditionalFormatting sqref="D2439:D2462">
    <cfRule type="duplicateValues" dxfId="89" priority="13"/>
  </conditionalFormatting>
  <conditionalFormatting sqref="D2439:D2462">
    <cfRule type="duplicateValues" dxfId="88" priority="8"/>
  </conditionalFormatting>
  <conditionalFormatting sqref="D2501:D2504">
    <cfRule type="duplicateValues" dxfId="87" priority="3"/>
  </conditionalFormatting>
  <conditionalFormatting sqref="D2501:D2504">
    <cfRule type="duplicateValues" dxfId="86" priority="4"/>
  </conditionalFormatting>
  <conditionalFormatting sqref="D2501:D2504">
    <cfRule type="duplicateValues" dxfId="85" priority="5"/>
  </conditionalFormatting>
  <conditionalFormatting sqref="D2501:D2504">
    <cfRule type="duplicateValues" dxfId="84" priority="6"/>
  </conditionalFormatting>
  <conditionalFormatting sqref="D2501:D2504">
    <cfRule type="duplicateValues" dxfId="83" priority="7"/>
  </conditionalFormatting>
  <conditionalFormatting sqref="D2501:D2504">
    <cfRule type="duplicateValues" dxfId="82" priority="2"/>
  </conditionalFormatting>
  <conditionalFormatting sqref="D2505:D2532">
    <cfRule type="duplicateValues" dxfId="81" priority="73"/>
  </conditionalFormatting>
  <conditionalFormatting sqref="D2505:D2532">
    <cfRule type="duplicateValues" dxfId="80" priority="74"/>
  </conditionalFormatting>
  <conditionalFormatting sqref="D2505:D2532">
    <cfRule type="duplicateValues" dxfId="79" priority="75"/>
  </conditionalFormatting>
  <conditionalFormatting sqref="D2505:D2532">
    <cfRule type="duplicateValues" dxfId="78" priority="76"/>
  </conditionalFormatting>
  <conditionalFormatting sqref="D2505:D2532">
    <cfRule type="duplicateValues" dxfId="77" priority="77"/>
  </conditionalFormatting>
  <conditionalFormatting sqref="D2505:D2532">
    <cfRule type="duplicateValues" dxfId="76" priority="78"/>
  </conditionalFormatting>
  <conditionalFormatting sqref="D2463:D2500">
    <cfRule type="duplicateValues" dxfId="75" priority="79"/>
  </conditionalFormatting>
  <conditionalFormatting sqref="D2463:D2500">
    <cfRule type="duplicateValues" dxfId="74" priority="80"/>
  </conditionalFormatting>
  <conditionalFormatting sqref="D2463:D2500">
    <cfRule type="duplicateValues" dxfId="73" priority="81"/>
  </conditionalFormatting>
  <conditionalFormatting sqref="D2463:D2500">
    <cfRule type="duplicateValues" dxfId="72" priority="82"/>
  </conditionalFormatting>
  <conditionalFormatting sqref="D2463:D2500">
    <cfRule type="duplicateValues" dxfId="71" priority="83"/>
  </conditionalFormatting>
  <conditionalFormatting sqref="D2463:D2500">
    <cfRule type="duplicateValues" dxfId="70" priority="84"/>
  </conditionalFormatting>
  <conditionalFormatting sqref="D2342:D2366">
    <cfRule type="duplicateValues" dxfId="69" priority="85"/>
  </conditionalFormatting>
  <conditionalFormatting sqref="D2342:D2366">
    <cfRule type="duplicateValues" dxfId="68" priority="86"/>
  </conditionalFormatting>
  <conditionalFormatting sqref="D2342:D2366">
    <cfRule type="duplicateValues" dxfId="67" priority="87"/>
  </conditionalFormatting>
  <conditionalFormatting sqref="D2342:D2366">
    <cfRule type="duplicateValues" dxfId="66" priority="88"/>
  </conditionalFormatting>
  <conditionalFormatting sqref="D2342:D2366">
    <cfRule type="duplicateValues" dxfId="65" priority="89"/>
  </conditionalFormatting>
  <conditionalFormatting sqref="D2316:D2331">
    <cfRule type="duplicateValues" dxfId="64" priority="90"/>
  </conditionalFormatting>
  <conditionalFormatting sqref="D2316:D2331">
    <cfRule type="duplicateValues" dxfId="63" priority="91"/>
  </conditionalFormatting>
  <conditionalFormatting sqref="D2316:D2331">
    <cfRule type="duplicateValues" dxfId="62" priority="92"/>
  </conditionalFormatting>
  <conditionalFormatting sqref="D2316:D2331">
    <cfRule type="duplicateValues" dxfId="61" priority="93"/>
  </conditionalFormatting>
  <conditionalFormatting sqref="D2316:D2331">
    <cfRule type="duplicateValues" dxfId="60" priority="94"/>
  </conditionalFormatting>
  <conditionalFormatting sqref="D2273:D2315">
    <cfRule type="duplicateValues" dxfId="59" priority="95"/>
  </conditionalFormatting>
  <conditionalFormatting sqref="D2273:D2315">
    <cfRule type="duplicateValues" dxfId="58" priority="96"/>
  </conditionalFormatting>
  <conditionalFormatting sqref="D2273:D2315">
    <cfRule type="duplicateValues" dxfId="57" priority="97"/>
  </conditionalFormatting>
  <conditionalFormatting sqref="D2273:D2315">
    <cfRule type="duplicateValues" dxfId="56" priority="98"/>
  </conditionalFormatting>
  <conditionalFormatting sqref="D2273:D2315">
    <cfRule type="duplicateValues" dxfId="55" priority="99"/>
  </conditionalFormatting>
  <conditionalFormatting sqref="D2227:D2272">
    <cfRule type="duplicateValues" dxfId="54" priority="100"/>
  </conditionalFormatting>
  <conditionalFormatting sqref="D2227:D2272">
    <cfRule type="duplicateValues" dxfId="53" priority="101"/>
  </conditionalFormatting>
  <conditionalFormatting sqref="D2227:D2272">
    <cfRule type="duplicateValues" dxfId="52" priority="102"/>
  </conditionalFormatting>
  <conditionalFormatting sqref="D2227:D2272">
    <cfRule type="duplicateValues" dxfId="51" priority="103"/>
  </conditionalFormatting>
  <conditionalFormatting sqref="D2227:D2272">
    <cfRule type="duplicateValues" dxfId="50" priority="104"/>
  </conditionalFormatting>
  <conditionalFormatting sqref="D2199:D2226">
    <cfRule type="duplicateValues" dxfId="49" priority="105"/>
  </conditionalFormatting>
  <conditionalFormatting sqref="D2199:D2226">
    <cfRule type="duplicateValues" dxfId="48" priority="106"/>
  </conditionalFormatting>
  <conditionalFormatting sqref="D2199:D2226">
    <cfRule type="duplicateValues" dxfId="47" priority="107"/>
  </conditionalFormatting>
  <conditionalFormatting sqref="D2199:D2226">
    <cfRule type="duplicateValues" dxfId="46" priority="108"/>
  </conditionalFormatting>
  <conditionalFormatting sqref="D2199:D2226">
    <cfRule type="duplicateValues" dxfId="45" priority="109"/>
  </conditionalFormatting>
  <conditionalFormatting sqref="D2171:D2198">
    <cfRule type="duplicateValues" dxfId="44" priority="110"/>
  </conditionalFormatting>
  <conditionalFormatting sqref="D2171:D2198">
    <cfRule type="duplicateValues" dxfId="43" priority="111"/>
  </conditionalFormatting>
  <conditionalFormatting sqref="D2171:D2198">
    <cfRule type="duplicateValues" dxfId="42" priority="112"/>
  </conditionalFormatting>
  <conditionalFormatting sqref="D2171:D2198">
    <cfRule type="duplicateValues" dxfId="41" priority="113"/>
  </conditionalFormatting>
  <conditionalFormatting sqref="D2171:D2198">
    <cfRule type="duplicateValues" dxfId="40" priority="114"/>
  </conditionalFormatting>
  <conditionalFormatting sqref="D2121:D2139">
    <cfRule type="duplicateValues" dxfId="39" priority="115"/>
  </conditionalFormatting>
  <conditionalFormatting sqref="D2121:D2139">
    <cfRule type="duplicateValues" dxfId="38" priority="116"/>
  </conditionalFormatting>
  <conditionalFormatting sqref="D2121:D2139">
    <cfRule type="duplicateValues" dxfId="37" priority="117"/>
  </conditionalFormatting>
  <conditionalFormatting sqref="D2121:D2139">
    <cfRule type="duplicateValues" dxfId="36" priority="118"/>
  </conditionalFormatting>
  <conditionalFormatting sqref="D2121:D2139">
    <cfRule type="duplicateValues" dxfId="35" priority="119"/>
  </conditionalFormatting>
  <conditionalFormatting sqref="D2104:D2120">
    <cfRule type="duplicateValues" dxfId="34" priority="120"/>
  </conditionalFormatting>
  <conditionalFormatting sqref="D2104:D2120">
    <cfRule type="duplicateValues" dxfId="33" priority="121"/>
  </conditionalFormatting>
  <conditionalFormatting sqref="D2104:D2120">
    <cfRule type="duplicateValues" dxfId="32" priority="122"/>
  </conditionalFormatting>
  <conditionalFormatting sqref="D2104:D2120">
    <cfRule type="duplicateValues" dxfId="31" priority="123"/>
  </conditionalFormatting>
  <conditionalFormatting sqref="D2104:D2120">
    <cfRule type="duplicateValues" dxfId="30" priority="124"/>
  </conditionalFormatting>
  <conditionalFormatting sqref="D2038:D2075">
    <cfRule type="duplicateValues" dxfId="29" priority="125"/>
  </conditionalFormatting>
  <conditionalFormatting sqref="D2038:D2075">
    <cfRule type="duplicateValues" dxfId="28" priority="126"/>
  </conditionalFormatting>
  <conditionalFormatting sqref="D2038:D2075">
    <cfRule type="duplicateValues" dxfId="27" priority="127"/>
  </conditionalFormatting>
  <conditionalFormatting sqref="D2038:D2075">
    <cfRule type="duplicateValues" dxfId="26" priority="128"/>
  </conditionalFormatting>
  <conditionalFormatting sqref="D2029:D2037">
    <cfRule type="duplicateValues" dxfId="25" priority="129"/>
  </conditionalFormatting>
  <conditionalFormatting sqref="D2029:D2037">
    <cfRule type="duplicateValues" dxfId="24" priority="130"/>
  </conditionalFormatting>
  <conditionalFormatting sqref="D2029:D2037">
    <cfRule type="duplicateValues" dxfId="23" priority="131"/>
  </conditionalFormatting>
  <conditionalFormatting sqref="D2029:D2037">
    <cfRule type="duplicateValues" dxfId="22" priority="132"/>
  </conditionalFormatting>
  <conditionalFormatting sqref="D2006">
    <cfRule type="duplicateValues" dxfId="21" priority="133"/>
  </conditionalFormatting>
  <conditionalFormatting sqref="D2006">
    <cfRule type="duplicateValues" dxfId="20" priority="134"/>
  </conditionalFormatting>
  <conditionalFormatting sqref="D2006">
    <cfRule type="duplicateValues" dxfId="19" priority="135"/>
  </conditionalFormatting>
  <conditionalFormatting sqref="D2006">
    <cfRule type="duplicateValues" dxfId="18" priority="136"/>
  </conditionalFormatting>
  <conditionalFormatting sqref="D2007:D2026">
    <cfRule type="duplicateValues" dxfId="17" priority="137"/>
  </conditionalFormatting>
  <conditionalFormatting sqref="D2007:D2026">
    <cfRule type="duplicateValues" dxfId="16" priority="138"/>
  </conditionalFormatting>
  <conditionalFormatting sqref="D2007:D2026">
    <cfRule type="duplicateValues" dxfId="15" priority="139"/>
  </conditionalFormatting>
  <conditionalFormatting sqref="D2007:D2026">
    <cfRule type="duplicateValues" dxfId="14" priority="140"/>
  </conditionalFormatting>
  <conditionalFormatting sqref="D1972:D1986">
    <cfRule type="duplicateValues" dxfId="13" priority="141"/>
  </conditionalFormatting>
  <conditionalFormatting sqref="D1972:D1986">
    <cfRule type="duplicateValues" dxfId="12" priority="142"/>
  </conditionalFormatting>
  <conditionalFormatting sqref="D1972:D1986">
    <cfRule type="duplicateValues" dxfId="11" priority="143"/>
  </conditionalFormatting>
  <conditionalFormatting sqref="D1972:D1986">
    <cfRule type="duplicateValues" dxfId="10" priority="144"/>
  </conditionalFormatting>
  <conditionalFormatting sqref="D1900:D1971">
    <cfRule type="duplicateValues" dxfId="9" priority="145"/>
  </conditionalFormatting>
  <conditionalFormatting sqref="D1900:D1971">
    <cfRule type="duplicateValues" dxfId="8" priority="146"/>
  </conditionalFormatting>
  <conditionalFormatting sqref="D1900:D1971">
    <cfRule type="duplicateValues" dxfId="7" priority="147"/>
  </conditionalFormatting>
  <conditionalFormatting sqref="D1876:D1971">
    <cfRule type="duplicateValues" dxfId="6" priority="148"/>
  </conditionalFormatting>
  <conditionalFormatting sqref="D1745:D2366">
    <cfRule type="duplicateValues" dxfId="5" priority="149"/>
  </conditionalFormatting>
  <conditionalFormatting sqref="D445:D1899">
    <cfRule type="duplicateValues" dxfId="4" priority="150"/>
  </conditionalFormatting>
  <conditionalFormatting sqref="D445:D1899">
    <cfRule type="duplicateValues" dxfId="3" priority="151"/>
  </conditionalFormatting>
  <conditionalFormatting sqref="D445:D1899">
    <cfRule type="duplicateValues" dxfId="2" priority="152"/>
  </conditionalFormatting>
  <conditionalFormatting sqref="D445:D2088">
    <cfRule type="duplicateValues" dxfId="1" priority="153"/>
  </conditionalFormatting>
  <conditionalFormatting sqref="D47:D26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Hoja2</vt:lpstr>
      <vt:lpstr>TD1</vt:lpstr>
      <vt:lpstr>TD2</vt:lpstr>
      <vt:lpstr>Reporte Sucave</vt:lpstr>
      <vt:lpstr>Reporte Web</vt:lpstr>
      <vt:lpstr>Hoja7</vt:lpstr>
      <vt:lpstr>Hoja3</vt:lpstr>
      <vt:lpstr>Reporte</vt:lpstr>
      <vt:lpstr>Hoja1</vt:lpstr>
      <vt:lpstr>'Reporte Sucave'!Área_de_impresión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ESullon</dc:creator>
  <cp:lastModifiedBy>Eddy Wigberto Sullon Atoche</cp:lastModifiedBy>
  <cp:revision/>
  <cp:lastPrinted>2021-07-14T23:36:19Z</cp:lastPrinted>
  <dcterms:created xsi:type="dcterms:W3CDTF">2017-04-12T23:36:25Z</dcterms:created>
  <dcterms:modified xsi:type="dcterms:W3CDTF">2022-01-14T06:01:26Z</dcterms:modified>
</cp:coreProperties>
</file>